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sabel-reis\Downloads\"/>
    </mc:Choice>
  </mc:AlternateContent>
  <xr:revisionPtr revIDLastSave="0" documentId="13_ncr:1_{C03D2A2D-84AF-4567-B4DC-921571176509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AJUR" sheetId="1" r:id="rId1"/>
    <sheet name="GABINETE" sheetId="2" r:id="rId2"/>
    <sheet name="GCON" sheetId="3" r:id="rId3"/>
    <sheet name="GENG" sheetId="4" r:id="rId4"/>
    <sheet name="GPES" sheetId="5" r:id="rId5"/>
    <sheet name="GTI" sheetId="6" r:id="rId6"/>
    <sheet name="GOPER" sheetId="7" r:id="rId7"/>
  </sheets>
  <definedNames>
    <definedName name="_xlnm._FilterDatabase" localSheetId="6" hidden="1">GOPER!$A$1:$O$33</definedName>
  </definedNames>
  <calcPr calcId="191029"/>
  <extLst>
    <ext uri="GoogleSheetsCustomDataVersion2">
      <go:sheetsCustomData xmlns:go="http://customooxmlschemas.google.com/" r:id="rId11" roundtripDataChecksum="HrFhHdAbFMgNrllRlEKzG31fQGrs2SJZu4SvWkTqc2w="/>
    </ext>
  </extLst>
</workbook>
</file>

<file path=xl/calcChain.xml><?xml version="1.0" encoding="utf-8"?>
<calcChain xmlns="http://schemas.openxmlformats.org/spreadsheetml/2006/main">
  <c r="N33" i="7" l="1"/>
  <c r="M33" i="7"/>
  <c r="L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33" i="7" s="1"/>
  <c r="N20" i="6"/>
  <c r="M20" i="6"/>
  <c r="L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0" i="6" s="1"/>
  <c r="N15" i="5"/>
  <c r="M15" i="5"/>
  <c r="L15" i="5"/>
  <c r="O14" i="5"/>
  <c r="O13" i="5"/>
  <c r="O12" i="5"/>
  <c r="O11" i="5"/>
  <c r="O10" i="5"/>
  <c r="O9" i="5"/>
  <c r="O8" i="5"/>
  <c r="O7" i="5"/>
  <c r="O6" i="5"/>
  <c r="O5" i="5"/>
  <c r="O4" i="5"/>
  <c r="O3" i="5"/>
  <c r="O15" i="5" s="1"/>
  <c r="N31" i="4"/>
  <c r="M31" i="4"/>
  <c r="L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4" i="4"/>
  <c r="O13" i="4"/>
  <c r="O12" i="4"/>
  <c r="O11" i="4"/>
  <c r="O10" i="4"/>
  <c r="O9" i="4"/>
  <c r="O8" i="4"/>
  <c r="O7" i="4"/>
  <c r="O6" i="4"/>
  <c r="O5" i="4"/>
  <c r="O4" i="4"/>
  <c r="O3" i="4"/>
  <c r="O31" i="4" s="1"/>
  <c r="N8" i="3"/>
  <c r="M8" i="3"/>
  <c r="L8" i="3"/>
  <c r="O7" i="3"/>
  <c r="O6" i="3"/>
  <c r="O5" i="3"/>
  <c r="O4" i="3"/>
  <c r="O3" i="3"/>
  <c r="O8" i="3" s="1"/>
  <c r="N8" i="2"/>
  <c r="M8" i="2"/>
  <c r="L8" i="2"/>
  <c r="O7" i="2"/>
  <c r="O6" i="2"/>
  <c r="O5" i="2"/>
  <c r="O4" i="2"/>
  <c r="O8" i="2" s="1"/>
  <c r="O3" i="2"/>
  <c r="N9" i="1"/>
  <c r="M9" i="1"/>
  <c r="L9" i="1"/>
  <c r="O8" i="1"/>
  <c r="O7" i="1"/>
  <c r="O6" i="1"/>
  <c r="O5" i="1"/>
  <c r="O4" i="1"/>
  <c r="O3" i="1"/>
  <c r="O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0000000-0006-0000-0200-000001000000}">
      <text>
        <r>
          <rPr>
            <sz val="8"/>
            <color rgb="FFFFFFFF"/>
            <rFont val="Tahoma"/>
            <scheme val="minor"/>
          </rPr>
          <t>======
ID#AAABrS1P5eQ
Isabel Cristina Santos Reis    (2025-09-18 18:44:56)
CONTRATO 
16/2025B MALTA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cforw6JQTR3/NhGdM82mL08Yda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600-000004000000}">
      <text>
        <r>
          <rPr>
            <sz val="8"/>
            <color rgb="FFFFFFFF"/>
            <rFont val="Tahoma"/>
            <scheme val="minor"/>
          </rPr>
          <t>======
ID#AAABjmozvCM
Isabel Cristina Santos Reis    (2025-05-13 19:45:42)
Não encerrar pois consta pendência financeira</t>
        </r>
      </text>
    </comment>
    <comment ref="A4" authorId="0" shapeId="0" xr:uid="{00000000-0006-0000-0600-000006000000}">
      <text>
        <r>
          <rPr>
            <sz val="8"/>
            <color rgb="FFFFFFFF"/>
            <rFont val="Tahoma"/>
            <scheme val="minor"/>
          </rPr>
          <t>======
ID#AAABjR_3WMQ
Isabel Cristina Santos Reis    (2025-05-13 17:34:20)
Litigio aguardar para encerrar</t>
        </r>
      </text>
    </comment>
    <comment ref="A5" authorId="0" shapeId="0" xr:uid="{00000000-0006-0000-0600-000007000000}">
      <text>
        <r>
          <rPr>
            <sz val="8"/>
            <color rgb="FFFFFFFF"/>
            <rFont val="Tahoma"/>
            <scheme val="minor"/>
          </rPr>
          <t>======
ID#AAABjR_3WMM
Isabel Cristina Santos Reis    (2025-05-13 17:34:07)
Litigio aguardar para encerrar</t>
        </r>
      </text>
    </comment>
    <comment ref="A6" authorId="0" shapeId="0" xr:uid="{00000000-0006-0000-0600-000003000000}">
      <text>
        <r>
          <rPr>
            <sz val="8"/>
            <color rgb="FFFFFFFF"/>
            <rFont val="Tahoma"/>
            <scheme val="minor"/>
          </rPr>
          <t>======
ID#AAABjmozvCQ
Isabel Cristina Santos Reis    (2025-05-13 19:46:08)
Não encerrar pois consta pendência financeira</t>
        </r>
      </text>
    </comment>
    <comment ref="A7" authorId="0" shapeId="0" xr:uid="{00000000-0006-0000-0600-000002000000}">
      <text>
        <r>
          <rPr>
            <sz val="8"/>
            <color rgb="FFFFFFFF"/>
            <rFont val="Tahoma"/>
            <scheme val="minor"/>
          </rPr>
          <t>======
ID#AAABjmozvCU
Isabel Cristina Santos Reis    (2025-05-13 19:46:13)
Não encerrar pois consta pendência financeira</t>
        </r>
      </text>
    </comment>
    <comment ref="A8" authorId="0" shapeId="0" xr:uid="{00000000-0006-0000-0600-000005000000}">
      <text>
        <r>
          <rPr>
            <sz val="8"/>
            <color rgb="FFFFFFFF"/>
            <rFont val="Tahoma"/>
            <scheme val="minor"/>
          </rPr>
          <t>======
ID#AAABjR_3WMU
Isabel Cristina Santos Reis    (2025-05-13 17:34:32)
Litigio aguardar para encerrar</t>
        </r>
      </text>
    </comment>
    <comment ref="A11" authorId="0" shapeId="0" xr:uid="{00000000-0006-0000-0600-000001000000}">
      <text>
        <r>
          <rPr>
            <sz val="8"/>
            <color rgb="FFFFFFFF"/>
            <rFont val="Tahoma"/>
            <scheme val="minor"/>
          </rPr>
          <t>======
ID#AAABjmozvCY
Isabel Cristina Santos Reis    (2025-05-13 19:46:29)
Não encerrar pois consta pendência financeira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mpR01rg5rVhwSSm3lCnOpEF2NQ=="/>
    </ext>
  </extLst>
</comments>
</file>

<file path=xl/sharedStrings.xml><?xml version="1.0" encoding="utf-8"?>
<sst xmlns="http://schemas.openxmlformats.org/spreadsheetml/2006/main" count="997" uniqueCount="360">
  <si>
    <t>Relatórios de Contratos</t>
  </si>
  <si>
    <t>Contrato</t>
  </si>
  <si>
    <t>UN</t>
  </si>
  <si>
    <t>Contratada</t>
  </si>
  <si>
    <t>Objeto</t>
  </si>
  <si>
    <t>Gestor</t>
  </si>
  <si>
    <t>F. Titular</t>
  </si>
  <si>
    <t>F. Suplente</t>
  </si>
  <si>
    <t>Sit.</t>
  </si>
  <si>
    <t>Data Ínicio</t>
  </si>
  <si>
    <t>Data Fim</t>
  </si>
  <si>
    <t>Última NF</t>
  </si>
  <si>
    <t>Pag. Mensal</t>
  </si>
  <si>
    <t>Valor Total</t>
  </si>
  <si>
    <t>Realizado</t>
  </si>
  <si>
    <t>Saldo</t>
  </si>
  <si>
    <t>062/2018</t>
  </si>
  <si>
    <t>EGR PORTO ALEGRE</t>
  </si>
  <si>
    <t>EXPERMED PERICIAS MEDICAS ADMINISTRATIVAS E JUDICIAIS LTDA</t>
  </si>
  <si>
    <t>REALIZACAO DE PERICIAS MEDICAS - NF</t>
  </si>
  <si>
    <t>ASSESSORIA JURIDICA</t>
  </si>
  <si>
    <t>MILENE TADROS RODRIGUES DE FREITAS</t>
  </si>
  <si>
    <t>SHANA NATASHA OLIVEIRA SIKORA</t>
  </si>
  <si>
    <t>Ativo</t>
  </si>
  <si>
    <t>16/10/2018</t>
  </si>
  <si>
    <t>15/10/2025</t>
  </si>
  <si>
    <t>008/2019</t>
  </si>
  <si>
    <t>E-SALES SOLUCOES DE INTEGRACAO LTDA</t>
  </si>
  <si>
    <t>SERV DE ASSIST TEC EM PERICIA JUDICIAL</t>
  </si>
  <si>
    <t>VINICIUS RAMOS GARCIA</t>
  </si>
  <si>
    <t>22/03/2019</t>
  </si>
  <si>
    <t>21/03/2025</t>
  </si>
  <si>
    <t>010/2020</t>
  </si>
  <si>
    <t>RAFAEL PANDOLFO DA ROCHA</t>
  </si>
  <si>
    <t>09/07/2020</t>
  </si>
  <si>
    <t>09/06/2025</t>
  </si>
  <si>
    <t>003/2025</t>
  </si>
  <si>
    <t>DOC 9 DIGITALIZAÇÃO E GERENCIAMENTO DE ARQUIVOS</t>
  </si>
  <si>
    <t>SERVIÇOS TERCEIROS PJ</t>
  </si>
  <si>
    <t>GISELE GETZ</t>
  </si>
  <si>
    <t>010/2025</t>
  </si>
  <si>
    <t>ZENITE INFORMAÇÃO E CONSULTORIA</t>
  </si>
  <si>
    <t>BRUNO MUNIZ</t>
  </si>
  <si>
    <t>002/2023</t>
  </si>
  <si>
    <t>AJUR PRESTAÇÃO DE SERVIÇOS EM INFORMÁTICA LTDA.</t>
  </si>
  <si>
    <t>SERVICO DE RECORTE CLIPPING ELETR - NF</t>
  </si>
  <si>
    <t>BARBARA CARDOZO</t>
  </si>
  <si>
    <t>035/2021</t>
  </si>
  <si>
    <t>CRITERIO COMUNICACAO LTDA</t>
  </si>
  <si>
    <t>CONSULTORIA OU ASSESSORIA- NF</t>
  </si>
  <si>
    <t>GABINETE</t>
  </si>
  <si>
    <t>RAFAEL DA SILVA FERREIRA</t>
  </si>
  <si>
    <t>VANESSA MIRAPALHETA OLIVEIRA</t>
  </si>
  <si>
    <t>002/2025</t>
  </si>
  <si>
    <t>APEX COMUNICAÇÃO ESTRATÉGICA LTDA</t>
  </si>
  <si>
    <t>MARIELLE LOPES DUTRA</t>
  </si>
  <si>
    <t>005/2025</t>
  </si>
  <si>
    <t>GPBR PARTICIPAÇÕES - WELL HUB</t>
  </si>
  <si>
    <t>SERVIÇO BEM-ESTAR FUNCIONAL</t>
  </si>
  <si>
    <t>023/2023</t>
  </si>
  <si>
    <t>BARZ SOLUCOES INTELIGENTES LTDA</t>
  </si>
  <si>
    <t>SERV DE LIMPEZA/COPEIRA - NF</t>
  </si>
  <si>
    <t>020/2025</t>
  </si>
  <si>
    <t>EMPRESA BRASILEIRA DE TELEGRAFOS</t>
  </si>
  <si>
    <t>SERV DE POSTAGEM</t>
  </si>
  <si>
    <t>011/2022</t>
  </si>
  <si>
    <t>NELSON WILIANS ADVOGADOS</t>
  </si>
  <si>
    <t>GERENCIA CONTABIL</t>
  </si>
  <si>
    <t>ADARIEL DENAISSON SOUZA CHAVES</t>
  </si>
  <si>
    <t>MARCOS DE CARVALHO FERNANDES</t>
  </si>
  <si>
    <t>25/05/2022</t>
  </si>
  <si>
    <t>24/05/2027</t>
  </si>
  <si>
    <t>005/2024</t>
  </si>
  <si>
    <t>AWS AUDITORES INDEPENDENTES</t>
  </si>
  <si>
    <t>SERVICOS DE AUDITORIA CONTABEIS - NF</t>
  </si>
  <si>
    <t>TIAGO SILVEIRA OLIVEIRA</t>
  </si>
  <si>
    <t>023/2024</t>
  </si>
  <si>
    <t/>
  </si>
  <si>
    <t>013/2025</t>
  </si>
  <si>
    <t>MELO DE BESSA ASSOCIADOS</t>
  </si>
  <si>
    <t>ASSESSORIA CONTABIL</t>
  </si>
  <si>
    <t>DANIEL CARLOS HEINEN</t>
  </si>
  <si>
    <t>016/2025</t>
  </si>
  <si>
    <t>KLASER E KLASER / MLTA MARTINS</t>
  </si>
  <si>
    <t>ASSESSORIA CONTABIL/JURIDICA</t>
  </si>
  <si>
    <t>ADRIANE CRISTINA KUHNE</t>
  </si>
  <si>
    <t>011/2019</t>
  </si>
  <si>
    <t>EGR CAMPO BOM</t>
  </si>
  <si>
    <t>CONSTRUTORA GIOVANELLA LTDA</t>
  </si>
  <si>
    <t>OBRA DE PAVIMENTACAO ERS 239 - NF</t>
  </si>
  <si>
    <t>GERENCIA DE ENGENHARIA</t>
  </si>
  <si>
    <t>LUIS FERNANDO PEREIRA VANACOR</t>
  </si>
  <si>
    <t>CARLA TRINDADE SCHERER</t>
  </si>
  <si>
    <t>044/2019</t>
  </si>
  <si>
    <t>E. F. SERVICOS DE OBRAS RODOVIARIAS EIRELI</t>
  </si>
  <si>
    <t>CONSERVACAO RODOVIARIA CONTINUA - NF</t>
  </si>
  <si>
    <t>VAGNER DA ROSA RUBIRA</t>
  </si>
  <si>
    <t>GIULIANO CUOZZO MOURA DOS SANTOS</t>
  </si>
  <si>
    <t>048/2019</t>
  </si>
  <si>
    <t>AVANTE ENGENHARIA E PARTICIPAÇÕES LTDA</t>
  </si>
  <si>
    <t>002/2021</t>
  </si>
  <si>
    <t>EGR SAO FRANCISCO PA</t>
  </si>
  <si>
    <t>SINGE SERVICOS DE PROJETO E CONSULTORIA EM ENGENHARIA LTDA</t>
  </si>
  <si>
    <t>SERVICOS TECNICOS DE ENGENHARIA - NF</t>
  </si>
  <si>
    <t>Paralisado</t>
  </si>
  <si>
    <t>036/2021</t>
  </si>
  <si>
    <t>RGS ENGENHARIA S.A.</t>
  </si>
  <si>
    <t>MANUTENCAO DE PAVIMENTOS - NF</t>
  </si>
  <si>
    <t>LUIS HENRIQUE ANTUNES DUTRA</t>
  </si>
  <si>
    <t>ANTENOR SANTOS CASTRO</t>
  </si>
  <si>
    <t>003/2022</t>
  </si>
  <si>
    <t>LSF ENGENHARIA &amp; GESTAO LTDA</t>
  </si>
  <si>
    <t>012/2022</t>
  </si>
  <si>
    <t>EGR PORTAO</t>
  </si>
  <si>
    <t>SERV DE MANUTENCAO RODOVIARIA - NF</t>
  </si>
  <si>
    <t>033/2022</t>
  </si>
  <si>
    <t>TREZZI E BONATTI LTDA-ME</t>
  </si>
  <si>
    <t>CONTRAT DOS SERV TEC. DE ENGENHARIA - NF</t>
  </si>
  <si>
    <t>CAMILA ROBERTA KOHLER</t>
  </si>
  <si>
    <t>MONIKA WAGNER</t>
  </si>
  <si>
    <t>017/2022</t>
  </si>
  <si>
    <t>EGR CRUZEIRO DO SUL</t>
  </si>
  <si>
    <t>CONSORCIO GC-453</t>
  </si>
  <si>
    <t>018/2023</t>
  </si>
  <si>
    <t>EGR ENCANTADO</t>
  </si>
  <si>
    <t>MATT CONSTRUTORA LTDA</t>
  </si>
  <si>
    <t>002/2024</t>
  </si>
  <si>
    <t>SINALIZADORA RODOVIARIA LTDA</t>
  </si>
  <si>
    <t>MANUTENCAO DE SINALIZACAO - NF</t>
  </si>
  <si>
    <t>009/2024</t>
  </si>
  <si>
    <t>GRECA DISTRIBUIDORA DE ASFALTOS S/A</t>
  </si>
  <si>
    <t>FORN MATERIAL ASFALTICO - NF</t>
  </si>
  <si>
    <t>011/2024</t>
  </si>
  <si>
    <t>ENGEDAL CONSTRUTORA DE OBRAS LTDA</t>
  </si>
  <si>
    <t>015/2024</t>
  </si>
  <si>
    <t>022/2024</t>
  </si>
  <si>
    <t>STE - SERVICOS TECNICOS DE ENGENHARIA SA</t>
  </si>
  <si>
    <t>PROJETO DE GERENCIAMENTO AMBIENTAL - NF</t>
  </si>
  <si>
    <t>029/2024</t>
  </si>
  <si>
    <t>EGR GRAMADO</t>
  </si>
  <si>
    <t>DOBIL ENGENHARIA LTDA</t>
  </si>
  <si>
    <t>030/2024</t>
  </si>
  <si>
    <t>031/2024</t>
  </si>
  <si>
    <t>EGR TRES COROAS</t>
  </si>
  <si>
    <t>CONSTRUTORA E PAVIMENTADORA PAVICON</t>
  </si>
  <si>
    <t>032/2024</t>
  </si>
  <si>
    <t>EGR VIAMAO</t>
  </si>
  <si>
    <t>CONSTRUTORA PELOTENSE</t>
  </si>
  <si>
    <t>033/2024</t>
  </si>
  <si>
    <t>EGR SANTO ANTONIO DA PATRULHA</t>
  </si>
  <si>
    <t>034/2024</t>
  </si>
  <si>
    <t>ENCOPAV ENGENHARIA LTDA</t>
  </si>
  <si>
    <t>036/2024</t>
  </si>
  <si>
    <t>EGR BOA VISTA DO SUL</t>
  </si>
  <si>
    <t>CONPASUL CONSTRUCAO E SERVICOS LTDA</t>
  </si>
  <si>
    <t>039/2024</t>
  </si>
  <si>
    <t>OESTE LOCAÇAO DE MAQUINAS E EQUIPAMENTOS LTDA</t>
  </si>
  <si>
    <t>PROJETO DE ENGENHARIA DE EMPRESA OPTANTE SIMPLES NACIONAL</t>
  </si>
  <si>
    <t>DENISE PEPPL DOS SANTOS</t>
  </si>
  <si>
    <t>GISLAINE MARIA RIBEIRO SILVA</t>
  </si>
  <si>
    <t>006/2025</t>
  </si>
  <si>
    <t>SINARODO SINALIZADORA RODOVIARIA LTDA</t>
  </si>
  <si>
    <t>008/2025</t>
  </si>
  <si>
    <t>E.F. SERVIÇOS RODOVIÁRIOS</t>
  </si>
  <si>
    <t>DENISE PEPPEL</t>
  </si>
  <si>
    <t>021/2025</t>
  </si>
  <si>
    <t>ELVIO PITROSKY</t>
  </si>
  <si>
    <t>009/2020</t>
  </si>
  <si>
    <t>CENTRO DE INTEGRACAO EMPRESA ESCOLA DO RS - CIEE</t>
  </si>
  <si>
    <t>CONTRATACAO DE AGENTE DE INTEGR - NF</t>
  </si>
  <si>
    <t>GERENCIA DE GESTÃO DE PESSOAS</t>
  </si>
  <si>
    <t>JULIANA MAHMUD</t>
  </si>
  <si>
    <t>016/2020</t>
  </si>
  <si>
    <t>ENSEG - ENGENHARIA DE SEGURANCA DO TRABALHO LTDA</t>
  </si>
  <si>
    <t>PPRA E PCMSO - NF</t>
  </si>
  <si>
    <t>ANA PAULA DE MELLO PINHEIRO</t>
  </si>
  <si>
    <t>021/2021</t>
  </si>
  <si>
    <t>PRIME CONSULTORIA E ASSESSORIA EMPRESARIAL LTDA</t>
  </si>
  <si>
    <t>COMBUSTIVEL - NF</t>
  </si>
  <si>
    <t>023/2021</t>
  </si>
  <si>
    <t>RURAL RENTAL SERVICE EIRELI</t>
  </si>
  <si>
    <t>SERV DE LOCACAO DE VEICULOS - NF</t>
  </si>
  <si>
    <t>MARCIA MARQUES</t>
  </si>
  <si>
    <t>011/2023</t>
  </si>
  <si>
    <t>TELEFONICA BRASIL S.A.</t>
  </si>
  <si>
    <t>CONTRATACAO SERVICO MOVEL PESSOAL - FAT</t>
  </si>
  <si>
    <t>LUCAS BOROTO</t>
  </si>
  <si>
    <t>PABLO FEIJO</t>
  </si>
  <si>
    <t>006/2024</t>
  </si>
  <si>
    <t>LOCADORA DE VEICULOS SANTA CRUZ LTDA.</t>
  </si>
  <si>
    <t>038/2024</t>
  </si>
  <si>
    <t>GREEN CARD S/A REFEICOES COMERCIO E SERVICOS</t>
  </si>
  <si>
    <t>FORNEC DE AUXILIO ALIMENTACAO/REF. - NF</t>
  </si>
  <si>
    <t>014/2023</t>
  </si>
  <si>
    <t>GRM AR CONDICIONADO LTDA EPP</t>
  </si>
  <si>
    <t>SERV CLIMATIZACAO AR CONDICIONADO-NF</t>
  </si>
  <si>
    <t>01/08/2023</t>
  </si>
  <si>
    <t>015/2025</t>
  </si>
  <si>
    <t>018/2025</t>
  </si>
  <si>
    <t>FOCUS CONSULTORIA E SERVIÇOS</t>
  </si>
  <si>
    <t>APOIO ADM</t>
  </si>
  <si>
    <t>019/2025</t>
  </si>
  <si>
    <t>P01/2024</t>
  </si>
  <si>
    <t>CLUBE PASI DE SEGUROS</t>
  </si>
  <si>
    <t>SERV DE COBERTURA DE SEGURO - FAT</t>
  </si>
  <si>
    <t>017/2020</t>
  </si>
  <si>
    <t>ATHENAS AUTOMACAO LTDA</t>
  </si>
  <si>
    <t>LOCACAO DE EQUIPAM DE INFORM - RECIBO</t>
  </si>
  <si>
    <t>GERENCIA DE TECNOLOGIA DA INFORMAÇÃO</t>
  </si>
  <si>
    <t>ANELISE DE MACEDO LUCAS</t>
  </si>
  <si>
    <t>007/2021</t>
  </si>
  <si>
    <t>PROCERGS - CIA DE PROCES DE DADOS DO ESTADO DO RS</t>
  </si>
  <si>
    <t>PRESTACAO DE SERV DO APLICAT PROA - NF</t>
  </si>
  <si>
    <t>027/2021</t>
  </si>
  <si>
    <t>010/2022</t>
  </si>
  <si>
    <t>ALLGED SOLUCOES DE TI LTDA</t>
  </si>
  <si>
    <t>SERVICOS DE OUTSOURCING DE IMPRESSAO REC</t>
  </si>
  <si>
    <t>020/2022</t>
  </si>
  <si>
    <t>BRASIL SERVIÇOS DE TELECOMUNICAÇÕES LTDA</t>
  </si>
  <si>
    <t>SERV DE TELECO DE CIRC DE ACESSO - FAT</t>
  </si>
  <si>
    <t>024/2022</t>
  </si>
  <si>
    <t>PRESTACAO DE SERV DE INF PUBLICA -NF</t>
  </si>
  <si>
    <t>026/2022</t>
  </si>
  <si>
    <t>SAFETEC INFORMATICA LTDA</t>
  </si>
  <si>
    <t>SERV CONTINUADOS DE CORREIOS</t>
  </si>
  <si>
    <t>008/2023</t>
  </si>
  <si>
    <t>RCI CONSULTING - CONSULTORIA, ADMINISTRACAO E PARTICIPACOES</t>
  </si>
  <si>
    <t>SERV DE HOSP DE APLIC EM AMB IBM - NF</t>
  </si>
  <si>
    <t>009/2023</t>
  </si>
  <si>
    <t>SERV DE PUBL NO DIARIO OFICIAL - NF</t>
  </si>
  <si>
    <t>003/2024</t>
  </si>
  <si>
    <t>TELEFONICA BRASIL S.A</t>
  </si>
  <si>
    <t>035/2024</t>
  </si>
  <si>
    <t>CIGAM SOFTWARE CORPORATIVO S.A.</t>
  </si>
  <si>
    <t>CONTRAT SOLUCAO EMPRESARIAL - ERP - NF</t>
  </si>
  <si>
    <t>042/2024</t>
  </si>
  <si>
    <t>SERVIÇOS DE TERCEIROS PESSOA JURIDICA</t>
  </si>
  <si>
    <t>007/2025</t>
  </si>
  <si>
    <t>GRAPHO - PRODUTOS E SERVIÇOS EM COMPUTAÇÃO</t>
  </si>
  <si>
    <t>001/2025</t>
  </si>
  <si>
    <t>SERVIÇO PROA</t>
  </si>
  <si>
    <t>016/2024</t>
  </si>
  <si>
    <t>GREENPASS TECNOLOGIA EM PAGAMENTOS S.A.</t>
  </si>
  <si>
    <t>SERV TAG PARA VEICULOS ISENTOS - NF</t>
  </si>
  <si>
    <t>014/2025</t>
  </si>
  <si>
    <t>VS DATA COMERCIO</t>
  </si>
  <si>
    <t>017/2025</t>
  </si>
  <si>
    <t>ATHENAS AUTOMACAO</t>
  </si>
  <si>
    <t>LOCACAO DE EQUIP. INFORMATICA</t>
  </si>
  <si>
    <t>DANIEL HEINEN</t>
  </si>
  <si>
    <t>PABLO FEIJÁ</t>
  </si>
  <si>
    <t>01/2019</t>
  </si>
  <si>
    <t>ASSOCIACAO CORPO DE BOMBEIROS VOLUNTARIOS DE BOM PRINCIPIO</t>
  </si>
  <si>
    <t>BOMBEIROS VOLUNTARIOS - REC</t>
  </si>
  <si>
    <t>GERENCIA OPERACIONAL</t>
  </si>
  <si>
    <t>24/10/2019</t>
  </si>
  <si>
    <t>23/10/2023</t>
  </si>
  <si>
    <t>019/2019</t>
  </si>
  <si>
    <t>CWF OPERACOES LTDA</t>
  </si>
  <si>
    <t>CONTRATAÇÃO PARA EXECUÇÃO SERV OPERAÇÃO</t>
  </si>
  <si>
    <t>18/04/2019</t>
  </si>
  <si>
    <t>17/04/2024</t>
  </si>
  <si>
    <t>020/2019</t>
  </si>
  <si>
    <t>16/04/2019</t>
  </si>
  <si>
    <t>15/04/2024</t>
  </si>
  <si>
    <t>04/2019</t>
  </si>
  <si>
    <t>ASSOCIACAO CIVIL CORPO DE BOMBEIROS VOLUNTARIOS SAO SEBAST</t>
  </si>
  <si>
    <t>07/2019</t>
  </si>
  <si>
    <t>EGR FLORES DA CUNHA</t>
  </si>
  <si>
    <t>CORPO DE BOMBEIROS VOLUNTARIOS DE ANTONIO PRADO</t>
  </si>
  <si>
    <t>002/2020</t>
  </si>
  <si>
    <t>CONSIGLIATO TECNOLOGIA EM SISTEMAS ELETROELETRONICOS LTDA</t>
  </si>
  <si>
    <t>SERV MANUT ELETRONICA PREV/CORRETIVA  NF</t>
  </si>
  <si>
    <t>FABIO ALESSANDRO ZIMMER</t>
  </si>
  <si>
    <t>JAMIR JOAO LAUERMANN</t>
  </si>
  <si>
    <t>06/02/2020</t>
  </si>
  <si>
    <t>05/02/2025</t>
  </si>
  <si>
    <t>01/2021</t>
  </si>
  <si>
    <t>ASSOCIACAO CORPO DE BOMBEIROS VOLUNTARIOS DE SAO VENDELINO R</t>
  </si>
  <si>
    <t>07/06/2021</t>
  </si>
  <si>
    <t>06/06/2023</t>
  </si>
  <si>
    <t>013/2021</t>
  </si>
  <si>
    <t>T.E.M. EMERGENCIAS MEDICAS LTDA.</t>
  </si>
  <si>
    <t>SERV DE ATENDIMENTO DE RESGATE - NF</t>
  </si>
  <si>
    <t>05/06/2021</t>
  </si>
  <si>
    <t>01/2022</t>
  </si>
  <si>
    <t>CORPO DE BOMBEIROS VOLUNTARIOS DE NOVA HARTZ</t>
  </si>
  <si>
    <t>21/07/2022</t>
  </si>
  <si>
    <t>20/07/2027</t>
  </si>
  <si>
    <t>02/2022</t>
  </si>
  <si>
    <t>ASSOCIAÇÃO DE BOMBEIROS VOLUNTÁRIOS DE TRES COROAS</t>
  </si>
  <si>
    <t>22/07/2022</t>
  </si>
  <si>
    <t>21/07/2027</t>
  </si>
  <si>
    <t>03/2022</t>
  </si>
  <si>
    <t>ASSOCIAÇÃO CORPO DE BOMBEIROS VOLUNTÁRIOS DE BALNEÁRIO PINHA</t>
  </si>
  <si>
    <t>20/07/2022</t>
  </si>
  <si>
    <t>19/07/2027</t>
  </si>
  <si>
    <t>04/2022</t>
  </si>
  <si>
    <t>EGR STO ANTONIO DA P</t>
  </si>
  <si>
    <t>SOCIEDADE CIVIL CORPO DE BOMBEIROS VOLUNTARIOS DE ROLANTE</t>
  </si>
  <si>
    <t>15/09/2022</t>
  </si>
  <si>
    <t>14/09/2027</t>
  </si>
  <si>
    <t>05/2022</t>
  </si>
  <si>
    <t>CORPO DE BOMBEIROS VOLUNTÁRIOS DE ARARICÁ</t>
  </si>
  <si>
    <t>03/02/2023</t>
  </si>
  <si>
    <t>02/02/2028</t>
  </si>
  <si>
    <t>06/2022</t>
  </si>
  <si>
    <t>ASSOCIACAO MANTENEDORA CORPO DE BOMBEIROS DA REGIAO ALTA DO</t>
  </si>
  <si>
    <t>NILCINEIA SOUZA DOS SANTOS</t>
  </si>
  <si>
    <t>27/01/2023</t>
  </si>
  <si>
    <t>26/01/2028</t>
  </si>
  <si>
    <t>10/2022</t>
  </si>
  <si>
    <t>DEPARTAMENTO ESTADUAL DE TRANSITO</t>
  </si>
  <si>
    <t>SERVIÇO DE REMOÇÃO E GUINHOS - FAT</t>
  </si>
  <si>
    <t>08/10/2023</t>
  </si>
  <si>
    <t>07/10/2028</t>
  </si>
  <si>
    <t>01/2023</t>
  </si>
  <si>
    <t>ASSOCIAÇÃO VOLUNTÁRIA DE BOMBEIROS MISTO DE PAROBÉ</t>
  </si>
  <si>
    <t>26/10/2023</t>
  </si>
  <si>
    <t>25/10/2025</t>
  </si>
  <si>
    <t>016/2023</t>
  </si>
  <si>
    <t>TECSIDEL DO BRASIL LTDA.</t>
  </si>
  <si>
    <t>SERV DE MANUT E SUPORTE TECSIDEL - NF</t>
  </si>
  <si>
    <t>ANDREI KIELING</t>
  </si>
  <si>
    <t>06/10/2023</t>
  </si>
  <si>
    <t>007/2024</t>
  </si>
  <si>
    <t>APL APOIO LOGISTICO EIRELI</t>
  </si>
  <si>
    <t>24/04/2024</t>
  </si>
  <si>
    <t>01/2024</t>
  </si>
  <si>
    <t>SOCIEDADE CORPO DE BOMBEIROS VOLUNTARIOS DE GARIBALDI</t>
  </si>
  <si>
    <t>22/08/2024</t>
  </si>
  <si>
    <t>21/02/2026</t>
  </si>
  <si>
    <t>010/2024</t>
  </si>
  <si>
    <t>SERV DE OPERACAO E ARRECADACAO PEDAGIO</t>
  </si>
  <si>
    <t>03/05/2024</t>
  </si>
  <si>
    <t>02/2024</t>
  </si>
  <si>
    <t>SOCIEDADE CIVIL CORPO DE BOMBEIROS DE NOVA PETROPOLIS</t>
  </si>
  <si>
    <t>03/2024</t>
  </si>
  <si>
    <t>CORPO DE BOMBEIROS VOLUNTARIOS DE IGREJINHA</t>
  </si>
  <si>
    <t>02/08/2024</t>
  </si>
  <si>
    <t>01/08/2026</t>
  </si>
  <si>
    <t>04/2024</t>
  </si>
  <si>
    <t>ASSOCIACAO DE AMIGOS DO CORPO DE BOMBEIROS VOLUNTARIOS DE SA</t>
  </si>
  <si>
    <t>.</t>
  </si>
  <si>
    <t>09/12/2024</t>
  </si>
  <si>
    <t>08/12/2026</t>
  </si>
  <si>
    <t>041/2024</t>
  </si>
  <si>
    <t>MOREIRA E ANDRADE LTDA</t>
  </si>
  <si>
    <t>PREST DE SERVIÇOS TÉCNICOS DE INVENTARIO</t>
  </si>
  <si>
    <t>05/12/2024</t>
  </si>
  <si>
    <t>04/12/2025</t>
  </si>
  <si>
    <t>040/2024</t>
  </si>
  <si>
    <t>AUTOPEL AUTOMAÇÃO COMERCIAL E INFORMATICA</t>
  </si>
  <si>
    <t>01/2025</t>
  </si>
  <si>
    <t>SOCIEDADE CORPO DE BOMBEIROS VOLUNTARIOS DE TEUTONIA</t>
  </si>
  <si>
    <t>009/2025</t>
  </si>
  <si>
    <t>RN ENGENHARIA ELETRICA</t>
  </si>
  <si>
    <t>012/2025</t>
  </si>
  <si>
    <t>ST SERVICOS EMPRESARIAS</t>
  </si>
  <si>
    <t>SERVICOS DE TELEATENDIMENTO - CALL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</si>
</sst>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(&quot;$&quot;#,##0.00\)"/>
    <numFmt numFmtId="165" formatCode="&quot;R$&quot;\ #,##0.00"/>
    <numFmt numFmtId="166" formatCode="[$R$ -416]#,##0.00"/>
  </numFmts>
  <fonts count="11" x14ac:knownFonts="1">
    <font>
      <sz val="8"/>
      <color rgb="FFFFFFFF"/>
      <name val="Tahoma"/>
      <scheme val="minor"/>
    </font>
    <font>
      <b/>
      <sz val="20"/>
      <color theme="1"/>
      <name val="Arial"/>
    </font>
    <font>
      <sz val="8"/>
      <name val="Tahoma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b/>
      <sz val="14"/>
      <color theme="1"/>
      <name val="Tahoma"/>
    </font>
    <font>
      <b/>
      <sz val="10"/>
      <color rgb="FF000000"/>
      <name val="Arial"/>
    </font>
    <font>
      <sz val="8"/>
      <color theme="1"/>
      <name val="Arial"/>
    </font>
    <font>
      <sz val="7"/>
      <color theme="1"/>
      <name val="Arial"/>
    </font>
    <font>
      <sz val="8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4" fontId="5" fillId="3" borderId="4" xfId="0" applyNumberFormat="1" applyFont="1" applyFill="1" applyBorder="1" applyAlignment="1">
      <alignment horizontal="left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14" fontId="9" fillId="2" borderId="4" xfId="0" applyNumberFormat="1" applyFont="1" applyFill="1" applyBorder="1" applyAlignment="1">
      <alignment horizontal="left" vertical="top" wrapText="1"/>
    </xf>
    <xf numFmtId="14" fontId="9" fillId="2" borderId="5" xfId="0" applyNumberFormat="1" applyFont="1" applyFill="1" applyBorder="1" applyAlignment="1">
      <alignment horizontal="left" vertical="top" wrapText="1"/>
    </xf>
    <xf numFmtId="14" fontId="10" fillId="2" borderId="4" xfId="0" applyNumberFormat="1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left" vertical="top" wrapText="1"/>
    </xf>
    <xf numFmtId="164" fontId="9" fillId="2" borderId="5" xfId="0" applyNumberFormat="1" applyFont="1" applyFill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166" fontId="5" fillId="3" borderId="5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161925</xdr:rowOff>
    </xdr:from>
    <xdr:ext cx="1085850" cy="54292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28575</xdr:rowOff>
    </xdr:from>
    <xdr:ext cx="1257300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57150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14</xdr:row>
      <xdr:rowOff>114300</xdr:rowOff>
    </xdr:from>
    <xdr:ext cx="1152525" cy="571500"/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38100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47625</xdr:rowOff>
    </xdr:from>
    <xdr:ext cx="1200150" cy="60007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57150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15</xdr:row>
      <xdr:rowOff>38100</xdr:rowOff>
    </xdr:from>
    <xdr:ext cx="1009650" cy="495300"/>
    <xdr:pic>
      <xdr:nvPicPr>
        <xdr:cNvPr id="3" name="image1.png" descr="image1.png" title="Imagem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workbookViewId="0">
      <selection activeCell="A2" sqref="A2:XFD9"/>
    </sheetView>
  </sheetViews>
  <sheetFormatPr defaultColWidth="16.83203125" defaultRowHeight="15" customHeight="1" x14ac:dyDescent="0.15"/>
  <cols>
    <col min="1" max="1" width="8.83203125" customWidth="1"/>
    <col min="2" max="2" width="10.83203125" customWidth="1"/>
    <col min="3" max="3" width="29.1640625" customWidth="1"/>
    <col min="4" max="4" width="18.5" customWidth="1"/>
    <col min="5" max="5" width="13.6640625" customWidth="1"/>
    <col min="6" max="6" width="15.1640625" customWidth="1"/>
    <col min="7" max="7" width="14.1640625" customWidth="1"/>
    <col min="8" max="8" width="7.83203125" customWidth="1"/>
    <col min="9" max="9" width="11" customWidth="1"/>
    <col min="10" max="10" width="10.1640625" customWidth="1"/>
    <col min="11" max="11" width="8.83203125" hidden="1" customWidth="1"/>
    <col min="12" max="12" width="15.33203125" hidden="1" customWidth="1"/>
    <col min="13" max="14" width="15.5" customWidth="1"/>
    <col min="15" max="15" width="18.5" customWidth="1"/>
    <col min="16" max="26" width="8.83203125" customWidth="1"/>
  </cols>
  <sheetData>
    <row r="1" spans="1:15" ht="65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16</v>
      </c>
      <c r="B3" s="3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5" t="s">
        <v>25</v>
      </c>
      <c r="K3" s="4"/>
      <c r="L3" s="6"/>
      <c r="M3" s="6">
        <v>2000</v>
      </c>
      <c r="N3" s="6">
        <v>2000</v>
      </c>
      <c r="O3" s="7">
        <f t="shared" ref="O3:O8" si="0">SUM(M3-N3)</f>
        <v>0</v>
      </c>
    </row>
    <row r="4" spans="1:15" ht="30" customHeight="1" x14ac:dyDescent="0.15">
      <c r="A4" s="3" t="s">
        <v>26</v>
      </c>
      <c r="B4" s="3" t="s">
        <v>17</v>
      </c>
      <c r="C4" s="4" t="s">
        <v>27</v>
      </c>
      <c r="D4" s="4" t="s">
        <v>28</v>
      </c>
      <c r="E4" s="4" t="s">
        <v>20</v>
      </c>
      <c r="F4" s="4" t="s">
        <v>29</v>
      </c>
      <c r="G4" s="4" t="s">
        <v>22</v>
      </c>
      <c r="H4" s="4" t="s">
        <v>23</v>
      </c>
      <c r="I4" s="4" t="s">
        <v>30</v>
      </c>
      <c r="J4" s="5" t="s">
        <v>31</v>
      </c>
      <c r="K4" s="4"/>
      <c r="L4" s="6"/>
      <c r="M4" s="6">
        <v>13520</v>
      </c>
      <c r="N4" s="6">
        <v>13519.91</v>
      </c>
      <c r="O4" s="7">
        <f t="shared" si="0"/>
        <v>9.0000000000145519E-2</v>
      </c>
    </row>
    <row r="5" spans="1:15" ht="30" customHeight="1" x14ac:dyDescent="0.15">
      <c r="A5" s="3" t="s">
        <v>32</v>
      </c>
      <c r="B5" s="3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33</v>
      </c>
      <c r="H5" s="4" t="s">
        <v>23</v>
      </c>
      <c r="I5" s="4" t="s">
        <v>34</v>
      </c>
      <c r="J5" s="5" t="s">
        <v>35</v>
      </c>
      <c r="K5" s="4"/>
      <c r="L5" s="6"/>
      <c r="M5" s="6">
        <v>4399.8</v>
      </c>
      <c r="N5" s="6">
        <v>2200</v>
      </c>
      <c r="O5" s="7">
        <f t="shared" si="0"/>
        <v>2199.8000000000002</v>
      </c>
    </row>
    <row r="6" spans="1:15" ht="30" customHeight="1" x14ac:dyDescent="0.15">
      <c r="A6" s="3" t="s">
        <v>36</v>
      </c>
      <c r="B6" s="3" t="s">
        <v>17</v>
      </c>
      <c r="C6" s="4" t="s">
        <v>37</v>
      </c>
      <c r="D6" s="4" t="s">
        <v>38</v>
      </c>
      <c r="E6" s="4" t="s">
        <v>20</v>
      </c>
      <c r="F6" s="4" t="s">
        <v>39</v>
      </c>
      <c r="G6" s="4" t="s">
        <v>22</v>
      </c>
      <c r="H6" s="4" t="s">
        <v>23</v>
      </c>
      <c r="I6" s="8">
        <v>45693</v>
      </c>
      <c r="J6" s="9">
        <v>46056</v>
      </c>
      <c r="K6" s="4"/>
      <c r="L6" s="6"/>
      <c r="M6" s="6">
        <v>24000</v>
      </c>
      <c r="N6" s="6">
        <v>3990.28</v>
      </c>
      <c r="O6" s="7">
        <f t="shared" si="0"/>
        <v>20009.72</v>
      </c>
    </row>
    <row r="7" spans="1:15" ht="30" customHeight="1" x14ac:dyDescent="0.15">
      <c r="A7" s="3" t="s">
        <v>40</v>
      </c>
      <c r="B7" s="3" t="s">
        <v>17</v>
      </c>
      <c r="C7" s="4" t="s">
        <v>41</v>
      </c>
      <c r="D7" s="4" t="s">
        <v>38</v>
      </c>
      <c r="E7" s="4" t="s">
        <v>20</v>
      </c>
      <c r="F7" s="4" t="s">
        <v>22</v>
      </c>
      <c r="G7" s="4" t="s">
        <v>42</v>
      </c>
      <c r="H7" s="4" t="s">
        <v>23</v>
      </c>
      <c r="I7" s="8">
        <v>45714</v>
      </c>
      <c r="J7" s="9">
        <v>46078</v>
      </c>
      <c r="K7" s="4"/>
      <c r="L7" s="6"/>
      <c r="M7" s="6">
        <v>29460</v>
      </c>
      <c r="N7" s="6">
        <v>29460</v>
      </c>
      <c r="O7" s="7">
        <f t="shared" si="0"/>
        <v>0</v>
      </c>
    </row>
    <row r="8" spans="1:15" ht="30" customHeight="1" x14ac:dyDescent="0.15">
      <c r="A8" s="3" t="s">
        <v>43</v>
      </c>
      <c r="B8" s="3" t="s">
        <v>17</v>
      </c>
      <c r="C8" s="4" t="s">
        <v>44</v>
      </c>
      <c r="D8" s="4" t="s">
        <v>45</v>
      </c>
      <c r="E8" s="4" t="s">
        <v>20</v>
      </c>
      <c r="F8" s="4" t="s">
        <v>22</v>
      </c>
      <c r="G8" s="4" t="s">
        <v>46</v>
      </c>
      <c r="H8" s="4" t="s">
        <v>23</v>
      </c>
      <c r="I8" s="8">
        <v>44992</v>
      </c>
      <c r="J8" s="9">
        <v>46453</v>
      </c>
      <c r="K8" s="4"/>
      <c r="L8" s="6"/>
      <c r="M8" s="6">
        <v>20304</v>
      </c>
      <c r="N8" s="6">
        <v>13389.69</v>
      </c>
      <c r="O8" s="7">
        <f t="shared" si="0"/>
        <v>6914.3099999999995</v>
      </c>
    </row>
    <row r="9" spans="1:15" ht="30" customHeight="1" x14ac:dyDescent="0.15">
      <c r="A9" s="37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6"/>
      <c r="L9" s="10">
        <f t="shared" ref="L9:O9" si="1">SUM(L3:L8)</f>
        <v>0</v>
      </c>
      <c r="M9" s="10">
        <f t="shared" si="1"/>
        <v>93683.8</v>
      </c>
      <c r="N9" s="10">
        <f t="shared" si="1"/>
        <v>64559.880000000005</v>
      </c>
      <c r="O9" s="10">
        <f t="shared" si="1"/>
        <v>29123.919999999998</v>
      </c>
    </row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</sheetData>
  <mergeCells count="2">
    <mergeCell ref="A1:O1"/>
    <mergeCell ref="A9:K9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workbookViewId="0">
      <selection activeCell="A2" sqref="A2:XFD8"/>
    </sheetView>
  </sheetViews>
  <sheetFormatPr defaultColWidth="16.83203125" defaultRowHeight="15" customHeight="1" x14ac:dyDescent="0.15"/>
  <cols>
    <col min="1" max="1" width="8.83203125" customWidth="1"/>
    <col min="2" max="2" width="11.1640625" customWidth="1"/>
    <col min="3" max="3" width="17.5" customWidth="1"/>
    <col min="4" max="4" width="16.1640625" customWidth="1"/>
    <col min="5" max="5" width="12.6640625" customWidth="1"/>
    <col min="6" max="6" width="13.5" customWidth="1"/>
    <col min="7" max="7" width="14.33203125" customWidth="1"/>
    <col min="8" max="8" width="6.33203125" customWidth="1"/>
    <col min="9" max="10" width="11.1640625" customWidth="1"/>
    <col min="11" max="11" width="11" hidden="1" customWidth="1"/>
    <col min="12" max="12" width="16.5" hidden="1" customWidth="1"/>
    <col min="13" max="13" width="18.83203125" customWidth="1"/>
    <col min="14" max="14" width="18.33203125" customWidth="1"/>
    <col min="15" max="15" width="20.83203125" customWidth="1"/>
    <col min="16" max="26" width="8.83203125" customWidth="1"/>
  </cols>
  <sheetData>
    <row r="1" spans="1:15" ht="56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47</v>
      </c>
      <c r="B3" s="3" t="s">
        <v>17</v>
      </c>
      <c r="C3" s="5" t="s">
        <v>48</v>
      </c>
      <c r="D3" s="5" t="s">
        <v>49</v>
      </c>
      <c r="E3" s="4" t="s">
        <v>50</v>
      </c>
      <c r="F3" s="4" t="s">
        <v>51</v>
      </c>
      <c r="G3" s="4" t="s">
        <v>52</v>
      </c>
      <c r="H3" s="4" t="s">
        <v>23</v>
      </c>
      <c r="I3" s="8">
        <v>44578</v>
      </c>
      <c r="J3" s="9">
        <v>45716</v>
      </c>
      <c r="K3" s="4"/>
      <c r="L3" s="6"/>
      <c r="M3" s="6">
        <v>1386000</v>
      </c>
      <c r="N3" s="6">
        <v>955219.36</v>
      </c>
      <c r="O3" s="7">
        <f t="shared" ref="O3:O7" si="0">SUM(M3-N3)</f>
        <v>430780.64</v>
      </c>
    </row>
    <row r="4" spans="1:15" ht="30" customHeight="1" x14ac:dyDescent="0.15">
      <c r="A4" s="3" t="s">
        <v>53</v>
      </c>
      <c r="B4" s="3" t="s">
        <v>17</v>
      </c>
      <c r="C4" s="4" t="s">
        <v>54</v>
      </c>
      <c r="D4" s="4" t="s">
        <v>49</v>
      </c>
      <c r="E4" s="4" t="s">
        <v>50</v>
      </c>
      <c r="F4" s="4" t="s">
        <v>51</v>
      </c>
      <c r="G4" s="4" t="s">
        <v>55</v>
      </c>
      <c r="H4" s="4" t="s">
        <v>23</v>
      </c>
      <c r="I4" s="8">
        <v>45678</v>
      </c>
      <c r="J4" s="9">
        <v>46042</v>
      </c>
      <c r="K4" s="4"/>
      <c r="L4" s="6"/>
      <c r="M4" s="6">
        <v>303399.96000000002</v>
      </c>
      <c r="N4" s="6">
        <v>211238.14</v>
      </c>
      <c r="O4" s="7">
        <f t="shared" si="0"/>
        <v>92161.82</v>
      </c>
    </row>
    <row r="5" spans="1:15" ht="30" customHeight="1" x14ac:dyDescent="0.15">
      <c r="A5" s="3" t="s">
        <v>56</v>
      </c>
      <c r="B5" s="3" t="s">
        <v>17</v>
      </c>
      <c r="C5" s="4" t="s">
        <v>57</v>
      </c>
      <c r="D5" s="4" t="s">
        <v>58</v>
      </c>
      <c r="E5" s="4" t="s">
        <v>50</v>
      </c>
      <c r="F5" s="4" t="s">
        <v>51</v>
      </c>
      <c r="G5" s="4" t="s">
        <v>55</v>
      </c>
      <c r="H5" s="4" t="s">
        <v>23</v>
      </c>
      <c r="I5" s="8">
        <v>45784</v>
      </c>
      <c r="J5" s="9">
        <v>46136</v>
      </c>
      <c r="K5" s="8"/>
      <c r="L5" s="6"/>
      <c r="M5" s="6">
        <v>60000</v>
      </c>
      <c r="N5" s="6">
        <v>19032.23</v>
      </c>
      <c r="O5" s="7">
        <f t="shared" si="0"/>
        <v>40967.770000000004</v>
      </c>
    </row>
    <row r="6" spans="1:15" ht="30" customHeight="1" x14ac:dyDescent="0.15">
      <c r="A6" s="11" t="s">
        <v>59</v>
      </c>
      <c r="B6" s="11" t="s">
        <v>17</v>
      </c>
      <c r="C6" s="12" t="s">
        <v>60</v>
      </c>
      <c r="D6" s="12" t="s">
        <v>61</v>
      </c>
      <c r="E6" s="12" t="s">
        <v>50</v>
      </c>
      <c r="F6" s="12" t="s">
        <v>51</v>
      </c>
      <c r="G6" s="12" t="s">
        <v>55</v>
      </c>
      <c r="H6" s="12" t="s">
        <v>23</v>
      </c>
      <c r="I6" s="13">
        <v>45282</v>
      </c>
      <c r="J6" s="14">
        <v>46012</v>
      </c>
      <c r="K6" s="15"/>
      <c r="L6" s="16"/>
      <c r="M6" s="17">
        <v>424557.43</v>
      </c>
      <c r="N6" s="17">
        <v>384314.78</v>
      </c>
      <c r="O6" s="18">
        <f t="shared" si="0"/>
        <v>40242.649999999965</v>
      </c>
    </row>
    <row r="7" spans="1:15" ht="30" customHeight="1" x14ac:dyDescent="0.15">
      <c r="A7" s="11" t="s">
        <v>62</v>
      </c>
      <c r="B7" s="11" t="s">
        <v>17</v>
      </c>
      <c r="C7" s="12" t="s">
        <v>63</v>
      </c>
      <c r="D7" s="12" t="s">
        <v>64</v>
      </c>
      <c r="E7" s="12" t="s">
        <v>50</v>
      </c>
      <c r="F7" s="12" t="s">
        <v>55</v>
      </c>
      <c r="G7" s="12" t="s">
        <v>51</v>
      </c>
      <c r="H7" s="12" t="s">
        <v>23</v>
      </c>
      <c r="I7" s="13">
        <v>45905</v>
      </c>
      <c r="J7" s="14">
        <v>47730</v>
      </c>
      <c r="K7" s="15"/>
      <c r="L7" s="16"/>
      <c r="M7" s="17">
        <v>30000</v>
      </c>
      <c r="N7" s="17">
        <v>72.66</v>
      </c>
      <c r="O7" s="18">
        <f t="shared" si="0"/>
        <v>29927.34</v>
      </c>
    </row>
    <row r="8" spans="1:15" ht="30" customHeight="1" x14ac:dyDescent="0.15">
      <c r="A8" s="37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0">
        <f t="shared" ref="L8:O8" si="1">SUM(L3:L7)</f>
        <v>0</v>
      </c>
      <c r="M8" s="10">
        <f t="shared" si="1"/>
        <v>2203957.39</v>
      </c>
      <c r="N8" s="10">
        <f t="shared" si="1"/>
        <v>1569877.17</v>
      </c>
      <c r="O8" s="10">
        <f t="shared" si="1"/>
        <v>634080.21999999986</v>
      </c>
    </row>
    <row r="9" spans="1:15" ht="10.5" customHeight="1" x14ac:dyDescent="0.15"/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8:K8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1"/>
  <sheetViews>
    <sheetView workbookViewId="0">
      <selection activeCell="A2" sqref="A2:XFD8"/>
    </sheetView>
  </sheetViews>
  <sheetFormatPr defaultColWidth="16.83203125" defaultRowHeight="15" customHeight="1" x14ac:dyDescent="0.15"/>
  <cols>
    <col min="1" max="1" width="8.83203125" customWidth="1"/>
    <col min="2" max="2" width="13.5" customWidth="1"/>
    <col min="3" max="3" width="14.83203125" customWidth="1"/>
    <col min="4" max="4" width="17.5" customWidth="1"/>
    <col min="5" max="5" width="12.1640625" customWidth="1"/>
    <col min="6" max="6" width="15.1640625" customWidth="1"/>
    <col min="7" max="7" width="14.33203125" customWidth="1"/>
    <col min="8" max="8" width="8.83203125" customWidth="1"/>
    <col min="9" max="9" width="11.83203125" customWidth="1"/>
    <col min="10" max="10" width="10.33203125" customWidth="1"/>
    <col min="11" max="11" width="10.33203125" hidden="1" customWidth="1"/>
    <col min="12" max="12" width="19.1640625" hidden="1" customWidth="1"/>
    <col min="13" max="13" width="18.6640625" customWidth="1"/>
    <col min="14" max="14" width="18.83203125" customWidth="1"/>
    <col min="15" max="15" width="18.6640625" customWidth="1"/>
    <col min="16" max="26" width="8.83203125" customWidth="1"/>
  </cols>
  <sheetData>
    <row r="1" spans="1:15" ht="58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65</v>
      </c>
      <c r="B3" s="3" t="s">
        <v>17</v>
      </c>
      <c r="C3" s="4" t="s">
        <v>66</v>
      </c>
      <c r="D3" s="4" t="s">
        <v>49</v>
      </c>
      <c r="E3" s="4" t="s">
        <v>67</v>
      </c>
      <c r="F3" s="4" t="s">
        <v>68</v>
      </c>
      <c r="G3" s="4" t="s">
        <v>69</v>
      </c>
      <c r="H3" s="4" t="s">
        <v>23</v>
      </c>
      <c r="I3" s="4" t="s">
        <v>70</v>
      </c>
      <c r="J3" s="5" t="s">
        <v>71</v>
      </c>
      <c r="K3" s="4"/>
      <c r="L3" s="6"/>
      <c r="M3" s="6">
        <v>965000</v>
      </c>
      <c r="N3" s="6">
        <v>849999.96</v>
      </c>
      <c r="O3" s="7">
        <f t="shared" ref="O3:O7" si="0">SUM(M3-N3)</f>
        <v>115000.04000000004</v>
      </c>
    </row>
    <row r="4" spans="1:15" ht="30" customHeight="1" x14ac:dyDescent="0.15">
      <c r="A4" s="3" t="s">
        <v>72</v>
      </c>
      <c r="B4" s="3" t="s">
        <v>17</v>
      </c>
      <c r="C4" s="4" t="s">
        <v>73</v>
      </c>
      <c r="D4" s="4" t="s">
        <v>74</v>
      </c>
      <c r="E4" s="4" t="s">
        <v>67</v>
      </c>
      <c r="F4" s="4" t="s">
        <v>68</v>
      </c>
      <c r="G4" s="4" t="s">
        <v>75</v>
      </c>
      <c r="H4" s="4" t="s">
        <v>23</v>
      </c>
      <c r="I4" s="8">
        <v>45377</v>
      </c>
      <c r="J4" s="9">
        <v>46106</v>
      </c>
      <c r="K4" s="4"/>
      <c r="L4" s="6"/>
      <c r="M4" s="6">
        <v>18400</v>
      </c>
      <c r="N4" s="6">
        <v>18400</v>
      </c>
      <c r="O4" s="7">
        <f t="shared" si="0"/>
        <v>0</v>
      </c>
    </row>
    <row r="5" spans="1:15" ht="30" customHeight="1" x14ac:dyDescent="0.15">
      <c r="A5" s="3" t="s">
        <v>76</v>
      </c>
      <c r="B5" s="3" t="s">
        <v>17</v>
      </c>
      <c r="C5" s="4" t="s">
        <v>66</v>
      </c>
      <c r="D5" s="4" t="s">
        <v>49</v>
      </c>
      <c r="E5" s="4" t="s">
        <v>67</v>
      </c>
      <c r="F5" s="4" t="s">
        <v>68</v>
      </c>
      <c r="G5" s="4" t="s">
        <v>75</v>
      </c>
      <c r="H5" s="4" t="s">
        <v>23</v>
      </c>
      <c r="I5" s="8">
        <v>45538</v>
      </c>
      <c r="J5" s="9">
        <v>45718</v>
      </c>
      <c r="K5" s="4" t="s">
        <v>77</v>
      </c>
      <c r="L5" s="6"/>
      <c r="M5" s="6">
        <v>225000</v>
      </c>
      <c r="N5" s="6">
        <v>0</v>
      </c>
      <c r="O5" s="7">
        <f t="shared" si="0"/>
        <v>225000</v>
      </c>
    </row>
    <row r="6" spans="1:15" ht="30" customHeight="1" x14ac:dyDescent="0.15">
      <c r="A6" s="3" t="s">
        <v>78</v>
      </c>
      <c r="B6" s="3" t="s">
        <v>17</v>
      </c>
      <c r="C6" s="4" t="s">
        <v>79</v>
      </c>
      <c r="D6" s="4" t="s">
        <v>80</v>
      </c>
      <c r="E6" s="4" t="s">
        <v>67</v>
      </c>
      <c r="F6" s="4" t="s">
        <v>68</v>
      </c>
      <c r="G6" s="4" t="s">
        <v>81</v>
      </c>
      <c r="H6" s="4" t="s">
        <v>23</v>
      </c>
      <c r="I6" s="8">
        <v>45775</v>
      </c>
      <c r="J6" s="9">
        <v>45954</v>
      </c>
      <c r="K6" s="4" t="s">
        <v>77</v>
      </c>
      <c r="L6" s="6"/>
      <c r="M6" s="6">
        <v>169900</v>
      </c>
      <c r="N6" s="6">
        <v>169900</v>
      </c>
      <c r="O6" s="7">
        <f t="shared" si="0"/>
        <v>0</v>
      </c>
    </row>
    <row r="7" spans="1:15" ht="30" customHeight="1" x14ac:dyDescent="0.15">
      <c r="A7" s="3" t="s">
        <v>82</v>
      </c>
      <c r="B7" s="3" t="s">
        <v>17</v>
      </c>
      <c r="C7" s="4" t="s">
        <v>83</v>
      </c>
      <c r="D7" s="4" t="s">
        <v>84</v>
      </c>
      <c r="E7" s="4" t="s">
        <v>67</v>
      </c>
      <c r="F7" s="4" t="s">
        <v>68</v>
      </c>
      <c r="G7" s="4" t="s">
        <v>85</v>
      </c>
      <c r="H7" s="4" t="s">
        <v>23</v>
      </c>
      <c r="I7" s="8">
        <v>45902</v>
      </c>
      <c r="J7" s="9">
        <v>46266</v>
      </c>
      <c r="K7" s="4" t="s">
        <v>77</v>
      </c>
      <c r="L7" s="6"/>
      <c r="M7" s="6">
        <v>1780000</v>
      </c>
      <c r="N7" s="6">
        <v>30625</v>
      </c>
      <c r="O7" s="7">
        <f t="shared" si="0"/>
        <v>1749375</v>
      </c>
    </row>
    <row r="8" spans="1:15" ht="30" customHeight="1" x14ac:dyDescent="0.15">
      <c r="A8" s="37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0">
        <f>SUM(L2:L7)</f>
        <v>0</v>
      </c>
      <c r="M8" s="10">
        <f t="shared" ref="M8:O8" si="1">SUM(M3:M7)</f>
        <v>3158300</v>
      </c>
      <c r="N8" s="10">
        <f t="shared" si="1"/>
        <v>1068924.96</v>
      </c>
      <c r="O8" s="10">
        <f t="shared" si="1"/>
        <v>2089375.04</v>
      </c>
    </row>
    <row r="9" spans="1:15" ht="10.5" customHeight="1" x14ac:dyDescent="0.15"/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8:K8"/>
  </mergeCells>
  <pageMargins left="0.51181102362204722" right="0.51181102362204722" top="0.78740157480314965" bottom="0.78740157480314965" header="0" footer="0"/>
  <pageSetup paperSize="9" scale="95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6"/>
  <sheetViews>
    <sheetView topLeftCell="A13" workbookViewId="0">
      <selection activeCell="A16" sqref="A16:XFD31"/>
    </sheetView>
  </sheetViews>
  <sheetFormatPr defaultColWidth="16.83203125" defaultRowHeight="15" customHeight="1" x14ac:dyDescent="0.15"/>
  <cols>
    <col min="1" max="1" width="8.83203125" customWidth="1"/>
    <col min="2" max="2" width="12.1640625" customWidth="1"/>
    <col min="3" max="3" width="19.1640625" customWidth="1"/>
    <col min="4" max="4" width="19" customWidth="1"/>
    <col min="5" max="5" width="13.6640625" customWidth="1"/>
    <col min="6" max="6" width="14" customWidth="1"/>
    <col min="7" max="7" width="13.33203125" customWidth="1"/>
    <col min="8" max="8" width="6.33203125" customWidth="1"/>
    <col min="9" max="10" width="10.6640625" customWidth="1"/>
    <col min="11" max="11" width="11.6640625" hidden="1" customWidth="1"/>
    <col min="12" max="12" width="20" hidden="1" customWidth="1"/>
    <col min="13" max="13" width="22.5" customWidth="1"/>
    <col min="14" max="14" width="21.83203125" customWidth="1"/>
    <col min="15" max="15" width="23.5" customWidth="1"/>
    <col min="16" max="26" width="8.83203125" customWidth="1"/>
  </cols>
  <sheetData>
    <row r="1" spans="1:15" ht="58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19" t="s">
        <v>86</v>
      </c>
      <c r="B3" s="19" t="s">
        <v>87</v>
      </c>
      <c r="C3" s="20" t="s">
        <v>88</v>
      </c>
      <c r="D3" s="20" t="s">
        <v>89</v>
      </c>
      <c r="E3" s="20" t="s">
        <v>90</v>
      </c>
      <c r="F3" s="20" t="s">
        <v>91</v>
      </c>
      <c r="G3" s="20" t="s">
        <v>92</v>
      </c>
      <c r="H3" s="20" t="s">
        <v>23</v>
      </c>
      <c r="I3" s="21">
        <v>43585</v>
      </c>
      <c r="J3" s="22">
        <v>43828</v>
      </c>
      <c r="K3" s="20"/>
      <c r="L3" s="23"/>
      <c r="M3" s="23">
        <v>2157329.75</v>
      </c>
      <c r="N3" s="23">
        <v>1669425.59</v>
      </c>
      <c r="O3" s="7">
        <f t="shared" ref="O3:O14" si="0">SUM(M3-N3)</f>
        <v>487904.15999999992</v>
      </c>
    </row>
    <row r="4" spans="1:15" ht="30" customHeight="1" x14ac:dyDescent="0.15">
      <c r="A4" s="19" t="s">
        <v>93</v>
      </c>
      <c r="B4" s="19" t="s">
        <v>17</v>
      </c>
      <c r="C4" s="20" t="s">
        <v>94</v>
      </c>
      <c r="D4" s="20" t="s">
        <v>95</v>
      </c>
      <c r="E4" s="20" t="s">
        <v>90</v>
      </c>
      <c r="F4" s="20" t="s">
        <v>96</v>
      </c>
      <c r="G4" s="20" t="s">
        <v>97</v>
      </c>
      <c r="H4" s="20" t="s">
        <v>23</v>
      </c>
      <c r="I4" s="21">
        <v>43830</v>
      </c>
      <c r="J4" s="22">
        <v>45656</v>
      </c>
      <c r="K4" s="20"/>
      <c r="L4" s="23"/>
      <c r="M4" s="23">
        <v>27771644.719999999</v>
      </c>
      <c r="N4" s="23">
        <v>25151269.32</v>
      </c>
      <c r="O4" s="7">
        <f t="shared" si="0"/>
        <v>2620375.3999999985</v>
      </c>
    </row>
    <row r="5" spans="1:15" ht="30" customHeight="1" x14ac:dyDescent="0.15">
      <c r="A5" s="19" t="s">
        <v>98</v>
      </c>
      <c r="B5" s="19" t="s">
        <v>17</v>
      </c>
      <c r="C5" s="20" t="s">
        <v>99</v>
      </c>
      <c r="D5" s="20" t="s">
        <v>95</v>
      </c>
      <c r="E5" s="20" t="s">
        <v>90</v>
      </c>
      <c r="F5" s="20" t="s">
        <v>96</v>
      </c>
      <c r="G5" s="20" t="s">
        <v>97</v>
      </c>
      <c r="H5" s="20" t="s">
        <v>23</v>
      </c>
      <c r="I5" s="21">
        <v>43843</v>
      </c>
      <c r="J5" s="22">
        <v>45669</v>
      </c>
      <c r="K5" s="20"/>
      <c r="L5" s="23"/>
      <c r="M5" s="23">
        <v>26888697.59</v>
      </c>
      <c r="N5" s="23">
        <v>24286830.539999999</v>
      </c>
      <c r="O5" s="7">
        <f t="shared" si="0"/>
        <v>2601867.0500000007</v>
      </c>
    </row>
    <row r="6" spans="1:15" ht="30" customHeight="1" x14ac:dyDescent="0.15">
      <c r="A6" s="19" t="s">
        <v>100</v>
      </c>
      <c r="B6" s="19" t="s">
        <v>101</v>
      </c>
      <c r="C6" s="20" t="s">
        <v>102</v>
      </c>
      <c r="D6" s="20" t="s">
        <v>103</v>
      </c>
      <c r="E6" s="20" t="s">
        <v>90</v>
      </c>
      <c r="F6" s="20" t="s">
        <v>91</v>
      </c>
      <c r="G6" s="20" t="s">
        <v>96</v>
      </c>
      <c r="H6" s="20" t="s">
        <v>104</v>
      </c>
      <c r="I6" s="21">
        <v>44230</v>
      </c>
      <c r="J6" s="22">
        <v>44379</v>
      </c>
      <c r="K6" s="20"/>
      <c r="L6" s="23"/>
      <c r="M6" s="23">
        <v>144400</v>
      </c>
      <c r="N6" s="23">
        <v>31897.119999999999</v>
      </c>
      <c r="O6" s="7">
        <f t="shared" si="0"/>
        <v>112502.88</v>
      </c>
    </row>
    <row r="7" spans="1:15" ht="30" customHeight="1" x14ac:dyDescent="0.15">
      <c r="A7" s="24" t="s">
        <v>105</v>
      </c>
      <c r="B7" s="3" t="s">
        <v>17</v>
      </c>
      <c r="C7" s="4" t="s">
        <v>106</v>
      </c>
      <c r="D7" s="4" t="s">
        <v>107</v>
      </c>
      <c r="E7" s="4" t="s">
        <v>90</v>
      </c>
      <c r="F7" s="4" t="s">
        <v>108</v>
      </c>
      <c r="G7" s="4" t="s">
        <v>109</v>
      </c>
      <c r="H7" s="4" t="s">
        <v>23</v>
      </c>
      <c r="I7" s="8">
        <v>44554</v>
      </c>
      <c r="J7" s="9">
        <v>45953</v>
      </c>
      <c r="K7" s="4"/>
      <c r="L7" s="6"/>
      <c r="M7" s="6">
        <v>31961914.489999998</v>
      </c>
      <c r="N7" s="6">
        <v>28592877.710000001</v>
      </c>
      <c r="O7" s="7">
        <f t="shared" si="0"/>
        <v>3369036.7799999975</v>
      </c>
    </row>
    <row r="8" spans="1:15" ht="30" customHeight="1" x14ac:dyDescent="0.15">
      <c r="A8" s="3" t="s">
        <v>110</v>
      </c>
      <c r="B8" s="3" t="s">
        <v>17</v>
      </c>
      <c r="C8" s="4" t="s">
        <v>111</v>
      </c>
      <c r="D8" s="4" t="s">
        <v>95</v>
      </c>
      <c r="E8" s="4" t="s">
        <v>90</v>
      </c>
      <c r="F8" s="4" t="s">
        <v>96</v>
      </c>
      <c r="G8" s="4" t="s">
        <v>97</v>
      </c>
      <c r="H8" s="4" t="s">
        <v>23</v>
      </c>
      <c r="I8" s="8">
        <v>44642</v>
      </c>
      <c r="J8" s="9">
        <v>46102</v>
      </c>
      <c r="K8" s="4"/>
      <c r="L8" s="6"/>
      <c r="M8" s="6">
        <v>28413621.010000002</v>
      </c>
      <c r="N8" s="6">
        <v>26986133.16</v>
      </c>
      <c r="O8" s="7">
        <f t="shared" si="0"/>
        <v>1427487.8500000015</v>
      </c>
    </row>
    <row r="9" spans="1:15" ht="30" customHeight="1" x14ac:dyDescent="0.15">
      <c r="A9" s="3" t="s">
        <v>112</v>
      </c>
      <c r="B9" s="3" t="s">
        <v>113</v>
      </c>
      <c r="C9" s="4" t="s">
        <v>106</v>
      </c>
      <c r="D9" s="4" t="s">
        <v>114</v>
      </c>
      <c r="E9" s="4" t="s">
        <v>90</v>
      </c>
      <c r="F9" s="4" t="s">
        <v>108</v>
      </c>
      <c r="G9" s="4" t="s">
        <v>109</v>
      </c>
      <c r="H9" s="4" t="s">
        <v>23</v>
      </c>
      <c r="I9" s="8">
        <v>44690</v>
      </c>
      <c r="J9" s="9">
        <v>45024</v>
      </c>
      <c r="K9" s="4"/>
      <c r="L9" s="6"/>
      <c r="M9" s="6">
        <v>5349186.84</v>
      </c>
      <c r="N9" s="6">
        <v>4149187.93</v>
      </c>
      <c r="O9" s="7">
        <f t="shared" si="0"/>
        <v>1199998.9099999997</v>
      </c>
    </row>
    <row r="10" spans="1:15" ht="30" customHeight="1" x14ac:dyDescent="0.15">
      <c r="A10" s="3" t="s">
        <v>115</v>
      </c>
      <c r="B10" s="3" t="s">
        <v>17</v>
      </c>
      <c r="C10" s="4" t="s">
        <v>116</v>
      </c>
      <c r="D10" s="4" t="s">
        <v>117</v>
      </c>
      <c r="E10" s="4" t="s">
        <v>90</v>
      </c>
      <c r="F10" s="4" t="s">
        <v>118</v>
      </c>
      <c r="G10" s="4" t="s">
        <v>119</v>
      </c>
      <c r="H10" s="4" t="s">
        <v>23</v>
      </c>
      <c r="I10" s="8">
        <v>44942</v>
      </c>
      <c r="J10" s="9">
        <v>46037</v>
      </c>
      <c r="K10" s="4"/>
      <c r="L10" s="6"/>
      <c r="M10" s="6">
        <v>4369895.8899999997</v>
      </c>
      <c r="N10" s="6">
        <v>3833821.9</v>
      </c>
      <c r="O10" s="7">
        <f t="shared" si="0"/>
        <v>536073.98999999976</v>
      </c>
    </row>
    <row r="11" spans="1:15" ht="30" customHeight="1" x14ac:dyDescent="0.15">
      <c r="A11" s="3" t="s">
        <v>120</v>
      </c>
      <c r="B11" s="19" t="s">
        <v>121</v>
      </c>
      <c r="C11" s="20" t="s">
        <v>122</v>
      </c>
      <c r="D11" s="20" t="s">
        <v>107</v>
      </c>
      <c r="E11" s="20" t="s">
        <v>90</v>
      </c>
      <c r="F11" s="20" t="s">
        <v>109</v>
      </c>
      <c r="G11" s="20" t="s">
        <v>108</v>
      </c>
      <c r="H11" s="20" t="s">
        <v>23</v>
      </c>
      <c r="I11" s="21">
        <v>44762</v>
      </c>
      <c r="J11" s="22">
        <v>46041</v>
      </c>
      <c r="K11" s="20"/>
      <c r="L11" s="23"/>
      <c r="M11" s="23">
        <v>25335232.260000002</v>
      </c>
      <c r="N11" s="23">
        <v>24991250.289999999</v>
      </c>
      <c r="O11" s="7">
        <f t="shared" si="0"/>
        <v>343981.97000000253</v>
      </c>
    </row>
    <row r="12" spans="1:15" ht="30" customHeight="1" x14ac:dyDescent="0.15">
      <c r="A12" s="3" t="s">
        <v>123</v>
      </c>
      <c r="B12" s="3" t="s">
        <v>124</v>
      </c>
      <c r="C12" s="4" t="s">
        <v>125</v>
      </c>
      <c r="D12" s="4" t="s">
        <v>114</v>
      </c>
      <c r="E12" s="4" t="s">
        <v>90</v>
      </c>
      <c r="F12" s="4" t="s">
        <v>108</v>
      </c>
      <c r="G12" s="4" t="s">
        <v>109</v>
      </c>
      <c r="H12" s="4" t="s">
        <v>23</v>
      </c>
      <c r="I12" s="8">
        <v>45217</v>
      </c>
      <c r="J12" s="9">
        <v>46282</v>
      </c>
      <c r="K12" s="4"/>
      <c r="L12" s="6"/>
      <c r="M12" s="6">
        <v>4128733.15</v>
      </c>
      <c r="N12" s="6">
        <v>1753914.92</v>
      </c>
      <c r="O12" s="7">
        <f t="shared" si="0"/>
        <v>2374818.23</v>
      </c>
    </row>
    <row r="13" spans="1:15" ht="30" customHeight="1" x14ac:dyDescent="0.15">
      <c r="A13" s="3" t="s">
        <v>126</v>
      </c>
      <c r="B13" s="3" t="s">
        <v>17</v>
      </c>
      <c r="C13" s="4" t="s">
        <v>127</v>
      </c>
      <c r="D13" s="4" t="s">
        <v>128</v>
      </c>
      <c r="E13" s="4" t="s">
        <v>90</v>
      </c>
      <c r="F13" s="4" t="s">
        <v>118</v>
      </c>
      <c r="G13" s="4" t="s">
        <v>108</v>
      </c>
      <c r="H13" s="4" t="s">
        <v>23</v>
      </c>
      <c r="I13" s="8">
        <v>45302</v>
      </c>
      <c r="J13" s="9">
        <v>46032</v>
      </c>
      <c r="K13" s="4"/>
      <c r="L13" s="6"/>
      <c r="M13" s="6">
        <v>5149040.22</v>
      </c>
      <c r="N13" s="6">
        <v>1700783.73</v>
      </c>
      <c r="O13" s="7">
        <f t="shared" si="0"/>
        <v>3448256.4899999998</v>
      </c>
    </row>
    <row r="14" spans="1:15" ht="30" customHeight="1" x14ac:dyDescent="0.15">
      <c r="A14" s="3" t="s">
        <v>129</v>
      </c>
      <c r="B14" s="3" t="s">
        <v>17</v>
      </c>
      <c r="C14" s="4" t="s">
        <v>130</v>
      </c>
      <c r="D14" s="4" t="s">
        <v>131</v>
      </c>
      <c r="E14" s="4" t="s">
        <v>90</v>
      </c>
      <c r="F14" s="4" t="s">
        <v>118</v>
      </c>
      <c r="G14" s="4" t="s">
        <v>109</v>
      </c>
      <c r="H14" s="4" t="s">
        <v>23</v>
      </c>
      <c r="I14" s="8">
        <v>45457</v>
      </c>
      <c r="J14" s="9">
        <v>46186</v>
      </c>
      <c r="K14" s="4"/>
      <c r="L14" s="6"/>
      <c r="M14" s="6">
        <v>122107687.33</v>
      </c>
      <c r="N14" s="6">
        <v>36346274.780000001</v>
      </c>
      <c r="O14" s="7">
        <f t="shared" si="0"/>
        <v>85761412.549999997</v>
      </c>
    </row>
    <row r="15" spans="1:15" ht="60" customHeight="1" x14ac:dyDescent="0.15">
      <c r="A15" s="3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1:15" ht="30" customHeight="1" x14ac:dyDescent="0.15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2" t="s">
        <v>10</v>
      </c>
      <c r="K16" s="1" t="s">
        <v>11</v>
      </c>
      <c r="L16" s="2" t="s">
        <v>12</v>
      </c>
      <c r="M16" s="2" t="s">
        <v>13</v>
      </c>
      <c r="N16" s="2" t="s">
        <v>14</v>
      </c>
      <c r="O16" s="1" t="s">
        <v>15</v>
      </c>
    </row>
    <row r="17" spans="1:15" ht="30" customHeight="1" x14ac:dyDescent="0.15">
      <c r="A17" s="3" t="s">
        <v>132</v>
      </c>
      <c r="B17" s="3" t="s">
        <v>124</v>
      </c>
      <c r="C17" s="4" t="s">
        <v>133</v>
      </c>
      <c r="D17" s="4" t="s">
        <v>114</v>
      </c>
      <c r="E17" s="4" t="s">
        <v>90</v>
      </c>
      <c r="F17" s="4" t="s">
        <v>109</v>
      </c>
      <c r="G17" s="4" t="s">
        <v>108</v>
      </c>
      <c r="H17" s="4" t="s">
        <v>23</v>
      </c>
      <c r="I17" s="8">
        <v>45448</v>
      </c>
      <c r="J17" s="9">
        <v>45781</v>
      </c>
      <c r="K17" s="4"/>
      <c r="L17" s="6"/>
      <c r="M17" s="6">
        <v>16110666.67</v>
      </c>
      <c r="N17" s="6">
        <v>16110666.67</v>
      </c>
      <c r="O17" s="7">
        <f t="shared" ref="O17:O30" si="1">SUM(M17-N17)</f>
        <v>0</v>
      </c>
    </row>
    <row r="18" spans="1:15" ht="30" customHeight="1" x14ac:dyDescent="0.15">
      <c r="A18" s="3" t="s">
        <v>134</v>
      </c>
      <c r="B18" s="3" t="s">
        <v>124</v>
      </c>
      <c r="C18" s="4" t="s">
        <v>125</v>
      </c>
      <c r="D18" s="4" t="s">
        <v>114</v>
      </c>
      <c r="E18" s="4" t="s">
        <v>90</v>
      </c>
      <c r="F18" s="4" t="s">
        <v>109</v>
      </c>
      <c r="G18" s="4" t="s">
        <v>108</v>
      </c>
      <c r="H18" s="4" t="s">
        <v>23</v>
      </c>
      <c r="I18" s="8">
        <v>45455</v>
      </c>
      <c r="J18" s="9">
        <v>45637</v>
      </c>
      <c r="K18" s="4"/>
      <c r="L18" s="6"/>
      <c r="M18" s="6">
        <v>9156816.1600000001</v>
      </c>
      <c r="N18" s="6">
        <v>9156816.1600000001</v>
      </c>
      <c r="O18" s="7">
        <f t="shared" si="1"/>
        <v>0</v>
      </c>
    </row>
    <row r="19" spans="1:15" ht="30" customHeight="1" x14ac:dyDescent="0.15">
      <c r="A19" s="3" t="s">
        <v>135</v>
      </c>
      <c r="B19" s="3" t="s">
        <v>17</v>
      </c>
      <c r="C19" s="4" t="s">
        <v>136</v>
      </c>
      <c r="D19" s="4" t="s">
        <v>137</v>
      </c>
      <c r="E19" s="4" t="s">
        <v>90</v>
      </c>
      <c r="F19" s="4" t="s">
        <v>97</v>
      </c>
      <c r="G19" s="4" t="s">
        <v>118</v>
      </c>
      <c r="H19" s="4" t="s">
        <v>23</v>
      </c>
      <c r="I19" s="8">
        <v>45477</v>
      </c>
      <c r="J19" s="9">
        <v>46206</v>
      </c>
      <c r="K19" s="4"/>
      <c r="L19" s="6"/>
      <c r="M19" s="6">
        <v>6293652.3499999996</v>
      </c>
      <c r="N19" s="6">
        <v>3390651.96</v>
      </c>
      <c r="O19" s="7">
        <f t="shared" si="1"/>
        <v>2903000.3899999997</v>
      </c>
    </row>
    <row r="20" spans="1:15" ht="30" customHeight="1" x14ac:dyDescent="0.15">
      <c r="A20" s="3" t="s">
        <v>138</v>
      </c>
      <c r="B20" s="3" t="s">
        <v>139</v>
      </c>
      <c r="C20" s="4" t="s">
        <v>140</v>
      </c>
      <c r="D20" s="4" t="s">
        <v>107</v>
      </c>
      <c r="E20" s="4" t="s">
        <v>90</v>
      </c>
      <c r="F20" s="4" t="s">
        <v>109</v>
      </c>
      <c r="G20" s="4" t="s">
        <v>108</v>
      </c>
      <c r="H20" s="4" t="s">
        <v>23</v>
      </c>
      <c r="I20" s="8">
        <v>45551</v>
      </c>
      <c r="J20" s="9">
        <v>46276</v>
      </c>
      <c r="K20" s="4"/>
      <c r="L20" s="6"/>
      <c r="M20" s="6">
        <v>7792829.1100000003</v>
      </c>
      <c r="N20" s="6">
        <v>2305765.2999999998</v>
      </c>
      <c r="O20" s="7">
        <f t="shared" si="1"/>
        <v>5487063.8100000005</v>
      </c>
    </row>
    <row r="21" spans="1:15" ht="30" customHeight="1" x14ac:dyDescent="0.15">
      <c r="A21" s="3" t="s">
        <v>141</v>
      </c>
      <c r="B21" s="3" t="s">
        <v>87</v>
      </c>
      <c r="C21" s="4" t="s">
        <v>88</v>
      </c>
      <c r="D21" s="4" t="s">
        <v>107</v>
      </c>
      <c r="E21" s="4" t="s">
        <v>90</v>
      </c>
      <c r="F21" s="4" t="s">
        <v>109</v>
      </c>
      <c r="G21" s="4" t="s">
        <v>108</v>
      </c>
      <c r="H21" s="4" t="s">
        <v>23</v>
      </c>
      <c r="I21" s="8">
        <v>45547</v>
      </c>
      <c r="J21" s="9">
        <v>46276</v>
      </c>
      <c r="K21" s="4"/>
      <c r="L21" s="6"/>
      <c r="M21" s="6">
        <v>8209923.3600000003</v>
      </c>
      <c r="N21" s="6">
        <v>3437181.71</v>
      </c>
      <c r="O21" s="7">
        <f t="shared" si="1"/>
        <v>4772741.6500000004</v>
      </c>
    </row>
    <row r="22" spans="1:15" ht="30" customHeight="1" x14ac:dyDescent="0.15">
      <c r="A22" s="3" t="s">
        <v>142</v>
      </c>
      <c r="B22" s="3" t="s">
        <v>143</v>
      </c>
      <c r="C22" s="4" t="s">
        <v>144</v>
      </c>
      <c r="D22" s="4" t="s">
        <v>107</v>
      </c>
      <c r="E22" s="4" t="s">
        <v>90</v>
      </c>
      <c r="F22" s="4" t="s">
        <v>109</v>
      </c>
      <c r="G22" s="4" t="s">
        <v>108</v>
      </c>
      <c r="H22" s="4" t="s">
        <v>23</v>
      </c>
      <c r="I22" s="8">
        <v>45551</v>
      </c>
      <c r="J22" s="9">
        <v>46276</v>
      </c>
      <c r="K22" s="4"/>
      <c r="L22" s="6"/>
      <c r="M22" s="6">
        <v>8406531.9199999999</v>
      </c>
      <c r="N22" s="6">
        <v>8054125.75</v>
      </c>
      <c r="O22" s="7">
        <f t="shared" si="1"/>
        <v>352406.16999999993</v>
      </c>
    </row>
    <row r="23" spans="1:15" ht="30" customHeight="1" x14ac:dyDescent="0.15">
      <c r="A23" s="3" t="s">
        <v>145</v>
      </c>
      <c r="B23" s="3" t="s">
        <v>146</v>
      </c>
      <c r="C23" s="4" t="s">
        <v>147</v>
      </c>
      <c r="D23" s="4" t="s">
        <v>107</v>
      </c>
      <c r="E23" s="4" t="s">
        <v>90</v>
      </c>
      <c r="F23" s="4" t="s">
        <v>109</v>
      </c>
      <c r="G23" s="4" t="s">
        <v>108</v>
      </c>
      <c r="H23" s="4" t="s">
        <v>23</v>
      </c>
      <c r="I23" s="8">
        <v>45551</v>
      </c>
      <c r="J23" s="9">
        <v>46276</v>
      </c>
      <c r="K23" s="4"/>
      <c r="L23" s="6"/>
      <c r="M23" s="6">
        <v>16138913.359999999</v>
      </c>
      <c r="N23" s="6">
        <v>6504122.2800000003</v>
      </c>
      <c r="O23" s="7">
        <f t="shared" si="1"/>
        <v>9634791.0799999982</v>
      </c>
    </row>
    <row r="24" spans="1:15" ht="30" customHeight="1" x14ac:dyDescent="0.15">
      <c r="A24" s="3" t="s">
        <v>148</v>
      </c>
      <c r="B24" s="3" t="s">
        <v>149</v>
      </c>
      <c r="C24" s="4" t="s">
        <v>144</v>
      </c>
      <c r="D24" s="4" t="s">
        <v>107</v>
      </c>
      <c r="E24" s="4" t="s">
        <v>90</v>
      </c>
      <c r="F24" s="4" t="s">
        <v>109</v>
      </c>
      <c r="G24" s="4" t="s">
        <v>108</v>
      </c>
      <c r="H24" s="4" t="s">
        <v>23</v>
      </c>
      <c r="I24" s="8">
        <v>45551</v>
      </c>
      <c r="J24" s="9">
        <v>46276</v>
      </c>
      <c r="K24" s="4"/>
      <c r="L24" s="6"/>
      <c r="M24" s="6">
        <v>7407430.8700000001</v>
      </c>
      <c r="N24" s="6"/>
      <c r="O24" s="7">
        <f t="shared" si="1"/>
        <v>7407430.8700000001</v>
      </c>
    </row>
    <row r="25" spans="1:15" ht="30" customHeight="1" x14ac:dyDescent="0.15">
      <c r="A25" s="3" t="s">
        <v>150</v>
      </c>
      <c r="B25" s="3" t="s">
        <v>101</v>
      </c>
      <c r="C25" s="4" t="s">
        <v>151</v>
      </c>
      <c r="D25" s="4" t="s">
        <v>107</v>
      </c>
      <c r="E25" s="4" t="s">
        <v>90</v>
      </c>
      <c r="F25" s="4" t="s">
        <v>109</v>
      </c>
      <c r="G25" s="4" t="s">
        <v>108</v>
      </c>
      <c r="H25" s="4" t="s">
        <v>23</v>
      </c>
      <c r="I25" s="8">
        <v>45547</v>
      </c>
      <c r="J25" s="9">
        <v>46276</v>
      </c>
      <c r="K25" s="4"/>
      <c r="L25" s="6"/>
      <c r="M25" s="6">
        <v>14735017.939999999</v>
      </c>
      <c r="N25" s="6">
        <v>13451873.91</v>
      </c>
      <c r="O25" s="7">
        <f t="shared" si="1"/>
        <v>1283144.0299999993</v>
      </c>
    </row>
    <row r="26" spans="1:15" ht="30" customHeight="1" x14ac:dyDescent="0.15">
      <c r="A26" s="3" t="s">
        <v>152</v>
      </c>
      <c r="B26" s="3" t="s">
        <v>153</v>
      </c>
      <c r="C26" s="4" t="s">
        <v>154</v>
      </c>
      <c r="D26" s="4" t="s">
        <v>107</v>
      </c>
      <c r="E26" s="4" t="s">
        <v>90</v>
      </c>
      <c r="F26" s="4" t="s">
        <v>108</v>
      </c>
      <c r="G26" s="4" t="s">
        <v>109</v>
      </c>
      <c r="H26" s="4" t="s">
        <v>23</v>
      </c>
      <c r="I26" s="8">
        <v>45575</v>
      </c>
      <c r="J26" s="9">
        <v>45939</v>
      </c>
      <c r="K26" s="4"/>
      <c r="L26" s="6"/>
      <c r="M26" s="6">
        <v>14115894.17</v>
      </c>
      <c r="N26" s="6">
        <v>6619746.71</v>
      </c>
      <c r="O26" s="7">
        <f t="shared" si="1"/>
        <v>7496147.46</v>
      </c>
    </row>
    <row r="27" spans="1:15" ht="30" customHeight="1" x14ac:dyDescent="0.15">
      <c r="A27" s="3" t="s">
        <v>155</v>
      </c>
      <c r="B27" s="3" t="s">
        <v>146</v>
      </c>
      <c r="C27" s="4" t="s">
        <v>156</v>
      </c>
      <c r="D27" s="4" t="s">
        <v>157</v>
      </c>
      <c r="E27" s="4" t="s">
        <v>90</v>
      </c>
      <c r="F27" s="4" t="s">
        <v>158</v>
      </c>
      <c r="G27" s="4" t="s">
        <v>159</v>
      </c>
      <c r="H27" s="4" t="s">
        <v>23</v>
      </c>
      <c r="I27" s="8">
        <v>45601</v>
      </c>
      <c r="J27" s="9">
        <v>45720</v>
      </c>
      <c r="K27" s="4"/>
      <c r="L27" s="6"/>
      <c r="M27" s="6">
        <v>99600</v>
      </c>
      <c r="N27" s="6">
        <v>0</v>
      </c>
      <c r="O27" s="7">
        <f t="shared" si="1"/>
        <v>99600</v>
      </c>
    </row>
    <row r="28" spans="1:15" ht="30" customHeight="1" x14ac:dyDescent="0.15">
      <c r="A28" s="3" t="s">
        <v>160</v>
      </c>
      <c r="B28" s="3" t="s">
        <v>17</v>
      </c>
      <c r="C28" s="4" t="s">
        <v>161</v>
      </c>
      <c r="D28" s="4" t="s">
        <v>114</v>
      </c>
      <c r="E28" s="4" t="s">
        <v>90</v>
      </c>
      <c r="F28" s="4" t="s">
        <v>118</v>
      </c>
      <c r="G28" s="4" t="s">
        <v>108</v>
      </c>
      <c r="H28" s="4" t="s">
        <v>23</v>
      </c>
      <c r="I28" s="8">
        <v>45699</v>
      </c>
      <c r="J28" s="9">
        <v>46063</v>
      </c>
      <c r="K28" s="4"/>
      <c r="L28" s="6"/>
      <c r="M28" s="6">
        <v>15250000</v>
      </c>
      <c r="N28" s="6">
        <v>3980320.35</v>
      </c>
      <c r="O28" s="7">
        <f t="shared" si="1"/>
        <v>11269679.65</v>
      </c>
    </row>
    <row r="29" spans="1:15" ht="30" customHeight="1" x14ac:dyDescent="0.15">
      <c r="A29" s="3" t="s">
        <v>162</v>
      </c>
      <c r="B29" s="3" t="s">
        <v>17</v>
      </c>
      <c r="C29" s="4" t="s">
        <v>163</v>
      </c>
      <c r="D29" s="4" t="s">
        <v>114</v>
      </c>
      <c r="E29" s="4" t="s">
        <v>90</v>
      </c>
      <c r="F29" s="4" t="s">
        <v>109</v>
      </c>
      <c r="G29" s="4" t="s">
        <v>164</v>
      </c>
      <c r="H29" s="4" t="s">
        <v>23</v>
      </c>
      <c r="I29" s="8">
        <v>45702</v>
      </c>
      <c r="J29" s="9">
        <v>46066</v>
      </c>
      <c r="K29" s="4"/>
      <c r="L29" s="6"/>
      <c r="M29" s="6">
        <v>15554912.720000001</v>
      </c>
      <c r="N29" s="6">
        <v>4504734.45</v>
      </c>
      <c r="O29" s="7">
        <f t="shared" si="1"/>
        <v>11050178.27</v>
      </c>
    </row>
    <row r="30" spans="1:15" ht="30" customHeight="1" x14ac:dyDescent="0.15">
      <c r="A30" s="3" t="s">
        <v>165</v>
      </c>
      <c r="B30" s="3" t="s">
        <v>17</v>
      </c>
      <c r="C30" s="4" t="s">
        <v>125</v>
      </c>
      <c r="D30" s="4" t="s">
        <v>114</v>
      </c>
      <c r="E30" s="4" t="s">
        <v>90</v>
      </c>
      <c r="F30" s="4" t="s">
        <v>166</v>
      </c>
      <c r="G30" s="4" t="s">
        <v>109</v>
      </c>
      <c r="H30" s="4" t="s">
        <v>23</v>
      </c>
      <c r="I30" s="8">
        <v>45916</v>
      </c>
      <c r="J30" s="9">
        <v>45976</v>
      </c>
      <c r="K30" s="4"/>
      <c r="L30" s="6"/>
      <c r="M30" s="6">
        <v>711957.56</v>
      </c>
      <c r="N30" s="6"/>
      <c r="O30" s="7">
        <f t="shared" si="1"/>
        <v>711957.56</v>
      </c>
    </row>
    <row r="31" spans="1:15" ht="30" customHeight="1" x14ac:dyDescent="0.15">
      <c r="A31" s="37" t="s">
        <v>13</v>
      </c>
      <c r="B31" s="35"/>
      <c r="C31" s="35"/>
      <c r="D31" s="35"/>
      <c r="E31" s="35"/>
      <c r="F31" s="35"/>
      <c r="G31" s="35"/>
      <c r="H31" s="35"/>
      <c r="I31" s="35"/>
      <c r="J31" s="35"/>
      <c r="K31" s="36"/>
      <c r="L31" s="10">
        <f>SUM(L25:L27)</f>
        <v>0</v>
      </c>
      <c r="M31" s="10">
        <f t="shared" ref="M31:O31" si="2">SUM(M3:M30)</f>
        <v>423761529.44000018</v>
      </c>
      <c r="N31" s="10">
        <f t="shared" si="2"/>
        <v>257009672.23999998</v>
      </c>
      <c r="O31" s="10">
        <f t="shared" si="2"/>
        <v>166751857.20000002</v>
      </c>
    </row>
    <row r="32" spans="1:1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</sheetData>
  <mergeCells count="3">
    <mergeCell ref="A1:O1"/>
    <mergeCell ref="A15:O15"/>
    <mergeCell ref="A31:K31"/>
  </mergeCells>
  <pageMargins left="0.51181102362204722" right="0.51181102362204722" top="0.78740157480314965" bottom="0.78740157480314965" header="0" footer="0"/>
  <pageSetup paperSize="9" orientation="landscape"/>
  <rowBreaks count="1" manualBreakCount="1">
    <brk id="14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4"/>
  <sheetViews>
    <sheetView workbookViewId="0">
      <selection activeCell="A2" sqref="A2:XFD15"/>
    </sheetView>
  </sheetViews>
  <sheetFormatPr defaultColWidth="16.83203125" defaultRowHeight="15" customHeight="1" x14ac:dyDescent="0.15"/>
  <cols>
    <col min="1" max="1" width="8.83203125" customWidth="1"/>
    <col min="2" max="2" width="12.1640625" customWidth="1"/>
    <col min="3" max="3" width="17.33203125" customWidth="1"/>
    <col min="4" max="4" width="14.5" customWidth="1"/>
    <col min="5" max="5" width="12.5" customWidth="1"/>
    <col min="6" max="6" width="13.33203125" customWidth="1"/>
    <col min="7" max="7" width="15" customWidth="1"/>
    <col min="8" max="8" width="7.33203125" customWidth="1"/>
    <col min="9" max="9" width="11.33203125" customWidth="1"/>
    <col min="10" max="10" width="11.1640625" customWidth="1"/>
    <col min="11" max="11" width="11.1640625" hidden="1" customWidth="1"/>
    <col min="12" max="12" width="20.1640625" hidden="1" customWidth="1"/>
    <col min="13" max="13" width="20.83203125" customWidth="1"/>
    <col min="14" max="14" width="18.6640625" customWidth="1"/>
    <col min="15" max="15" width="20" customWidth="1"/>
    <col min="16" max="26" width="8.83203125" customWidth="1"/>
  </cols>
  <sheetData>
    <row r="1" spans="1:15" ht="55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167</v>
      </c>
      <c r="B3" s="3" t="s">
        <v>17</v>
      </c>
      <c r="C3" s="4" t="s">
        <v>168</v>
      </c>
      <c r="D3" s="4" t="s">
        <v>169</v>
      </c>
      <c r="E3" s="4" t="s">
        <v>170</v>
      </c>
      <c r="F3" s="4" t="s">
        <v>171</v>
      </c>
      <c r="G3" s="4" t="s">
        <v>119</v>
      </c>
      <c r="H3" s="4" t="s">
        <v>23</v>
      </c>
      <c r="I3" s="8">
        <v>44104</v>
      </c>
      <c r="J3" s="9">
        <v>45929</v>
      </c>
      <c r="K3" s="4"/>
      <c r="L3" s="6"/>
      <c r="M3" s="23">
        <v>1439295.19</v>
      </c>
      <c r="N3" s="6">
        <v>650855.85</v>
      </c>
      <c r="O3" s="7">
        <f t="shared" ref="O3:O14" si="0">SUM(M3-N3)</f>
        <v>788439.34</v>
      </c>
    </row>
    <row r="4" spans="1:15" ht="30" customHeight="1" x14ac:dyDescent="0.15">
      <c r="A4" s="3" t="s">
        <v>172</v>
      </c>
      <c r="B4" s="3" t="s">
        <v>17</v>
      </c>
      <c r="C4" s="4" t="s">
        <v>173</v>
      </c>
      <c r="D4" s="4" t="s">
        <v>174</v>
      </c>
      <c r="E4" s="4" t="s">
        <v>170</v>
      </c>
      <c r="F4" s="4" t="s">
        <v>175</v>
      </c>
      <c r="G4" s="4" t="s">
        <v>119</v>
      </c>
      <c r="H4" s="4" t="s">
        <v>23</v>
      </c>
      <c r="I4" s="8">
        <v>44056</v>
      </c>
      <c r="J4" s="9">
        <v>45881</v>
      </c>
      <c r="K4" s="4"/>
      <c r="L4" s="6"/>
      <c r="M4" s="6">
        <v>33041.160000000003</v>
      </c>
      <c r="N4" s="6">
        <v>28243.53</v>
      </c>
      <c r="O4" s="7">
        <f t="shared" si="0"/>
        <v>4797.6300000000047</v>
      </c>
    </row>
    <row r="5" spans="1:15" ht="30" customHeight="1" x14ac:dyDescent="0.15">
      <c r="A5" s="19" t="s">
        <v>176</v>
      </c>
      <c r="B5" s="3" t="s">
        <v>17</v>
      </c>
      <c r="C5" s="4" t="s">
        <v>177</v>
      </c>
      <c r="D5" s="4" t="s">
        <v>178</v>
      </c>
      <c r="E5" s="4" t="s">
        <v>170</v>
      </c>
      <c r="F5" s="4" t="s">
        <v>171</v>
      </c>
      <c r="G5" s="4" t="s">
        <v>119</v>
      </c>
      <c r="H5" s="4" t="s">
        <v>23</v>
      </c>
      <c r="I5" s="8">
        <v>44396</v>
      </c>
      <c r="J5" s="9">
        <v>46221</v>
      </c>
      <c r="K5" s="4"/>
      <c r="L5" s="6"/>
      <c r="M5" s="6">
        <v>824136.72</v>
      </c>
      <c r="N5" s="23">
        <v>681496.58</v>
      </c>
      <c r="O5" s="7">
        <f t="shared" si="0"/>
        <v>142640.14000000001</v>
      </c>
    </row>
    <row r="6" spans="1:15" ht="30" customHeight="1" x14ac:dyDescent="0.15">
      <c r="A6" s="19" t="s">
        <v>179</v>
      </c>
      <c r="B6" s="3" t="s">
        <v>17</v>
      </c>
      <c r="C6" s="4" t="s">
        <v>180</v>
      </c>
      <c r="D6" s="4" t="s">
        <v>181</v>
      </c>
      <c r="E6" s="4" t="s">
        <v>170</v>
      </c>
      <c r="F6" s="4" t="s">
        <v>182</v>
      </c>
      <c r="G6" s="4" t="s">
        <v>119</v>
      </c>
      <c r="H6" s="4" t="s">
        <v>23</v>
      </c>
      <c r="I6" s="8">
        <v>44392</v>
      </c>
      <c r="J6" s="9">
        <v>46217</v>
      </c>
      <c r="K6" s="4"/>
      <c r="L6" s="6"/>
      <c r="M6" s="6">
        <v>237957.97</v>
      </c>
      <c r="N6" s="23">
        <v>232960</v>
      </c>
      <c r="O6" s="7">
        <f t="shared" si="0"/>
        <v>4997.9700000000012</v>
      </c>
    </row>
    <row r="7" spans="1:15" ht="30" customHeight="1" x14ac:dyDescent="0.15">
      <c r="A7" s="19" t="s">
        <v>183</v>
      </c>
      <c r="B7" s="3" t="s">
        <v>17</v>
      </c>
      <c r="C7" s="4" t="s">
        <v>184</v>
      </c>
      <c r="D7" s="4" t="s">
        <v>185</v>
      </c>
      <c r="E7" s="4" t="s">
        <v>170</v>
      </c>
      <c r="F7" s="4" t="s">
        <v>186</v>
      </c>
      <c r="G7" s="4" t="s">
        <v>187</v>
      </c>
      <c r="H7" s="4" t="s">
        <v>23</v>
      </c>
      <c r="I7" s="8">
        <v>45142</v>
      </c>
      <c r="J7" s="9">
        <v>46237</v>
      </c>
      <c r="K7" s="4"/>
      <c r="L7" s="6"/>
      <c r="M7" s="6">
        <v>96243.6</v>
      </c>
      <c r="N7" s="23">
        <v>63727.14</v>
      </c>
      <c r="O7" s="7">
        <f t="shared" si="0"/>
        <v>32516.460000000006</v>
      </c>
    </row>
    <row r="8" spans="1:15" ht="30" customHeight="1" x14ac:dyDescent="0.15">
      <c r="A8" s="19" t="s">
        <v>188</v>
      </c>
      <c r="B8" s="3" t="s">
        <v>17</v>
      </c>
      <c r="C8" s="4" t="s">
        <v>189</v>
      </c>
      <c r="D8" s="4" t="s">
        <v>181</v>
      </c>
      <c r="E8" s="4" t="s">
        <v>170</v>
      </c>
      <c r="F8" s="4" t="s">
        <v>186</v>
      </c>
      <c r="G8" s="4" t="s">
        <v>119</v>
      </c>
      <c r="H8" s="4" t="s">
        <v>23</v>
      </c>
      <c r="I8" s="8">
        <v>45399</v>
      </c>
      <c r="J8" s="9">
        <v>46128</v>
      </c>
      <c r="K8" s="4"/>
      <c r="L8" s="6"/>
      <c r="M8" s="6">
        <v>2371563.16</v>
      </c>
      <c r="N8" s="23">
        <v>1508549.04</v>
      </c>
      <c r="O8" s="7">
        <f t="shared" si="0"/>
        <v>863014.12000000011</v>
      </c>
    </row>
    <row r="9" spans="1:15" ht="30" customHeight="1" x14ac:dyDescent="0.15">
      <c r="A9" s="3" t="s">
        <v>190</v>
      </c>
      <c r="B9" s="3" t="s">
        <v>17</v>
      </c>
      <c r="C9" s="4" t="s">
        <v>191</v>
      </c>
      <c r="D9" s="4" t="s">
        <v>192</v>
      </c>
      <c r="E9" s="4" t="s">
        <v>170</v>
      </c>
      <c r="F9" s="4" t="s">
        <v>171</v>
      </c>
      <c r="G9" s="4" t="s">
        <v>119</v>
      </c>
      <c r="H9" s="4" t="s">
        <v>23</v>
      </c>
      <c r="I9" s="8">
        <v>45580</v>
      </c>
      <c r="J9" s="9">
        <v>45944</v>
      </c>
      <c r="K9" s="4"/>
      <c r="L9" s="6"/>
      <c r="M9" s="6">
        <v>483291.6</v>
      </c>
      <c r="N9" s="6">
        <v>427495.63</v>
      </c>
      <c r="O9" s="7">
        <f t="shared" si="0"/>
        <v>55795.969999999972</v>
      </c>
    </row>
    <row r="10" spans="1:15" ht="30" customHeight="1" x14ac:dyDescent="0.15">
      <c r="A10" s="19" t="s">
        <v>193</v>
      </c>
      <c r="B10" s="19" t="s">
        <v>17</v>
      </c>
      <c r="C10" s="20" t="s">
        <v>194</v>
      </c>
      <c r="D10" s="20" t="s">
        <v>195</v>
      </c>
      <c r="E10" s="4" t="s">
        <v>170</v>
      </c>
      <c r="F10" s="4" t="s">
        <v>119</v>
      </c>
      <c r="G10" s="4" t="s">
        <v>171</v>
      </c>
      <c r="H10" s="20" t="s">
        <v>23</v>
      </c>
      <c r="I10" s="20" t="s">
        <v>196</v>
      </c>
      <c r="J10" s="22">
        <v>46234</v>
      </c>
      <c r="K10" s="20"/>
      <c r="L10" s="23"/>
      <c r="M10" s="23">
        <v>71519.679999999993</v>
      </c>
      <c r="N10" s="23">
        <v>37249.81</v>
      </c>
      <c r="O10" s="7">
        <f t="shared" si="0"/>
        <v>34269.869999999995</v>
      </c>
    </row>
    <row r="11" spans="1:15" ht="30" customHeight="1" x14ac:dyDescent="0.15">
      <c r="A11" s="3" t="s">
        <v>197</v>
      </c>
      <c r="B11" s="19" t="s">
        <v>17</v>
      </c>
      <c r="C11" s="4" t="s">
        <v>173</v>
      </c>
      <c r="D11" s="4" t="s">
        <v>174</v>
      </c>
      <c r="E11" s="4" t="s">
        <v>170</v>
      </c>
      <c r="F11" s="4" t="s">
        <v>171</v>
      </c>
      <c r="G11" s="4" t="s">
        <v>119</v>
      </c>
      <c r="H11" s="20" t="s">
        <v>23</v>
      </c>
      <c r="I11" s="8">
        <v>45862</v>
      </c>
      <c r="J11" s="25">
        <v>46226</v>
      </c>
      <c r="K11" s="4"/>
      <c r="L11" s="26"/>
      <c r="M11" s="26">
        <v>22344</v>
      </c>
      <c r="N11" s="26">
        <v>1117.19</v>
      </c>
      <c r="O11" s="7">
        <f t="shared" si="0"/>
        <v>21226.81</v>
      </c>
    </row>
    <row r="12" spans="1:15" ht="30" customHeight="1" x14ac:dyDescent="0.15">
      <c r="A12" s="3" t="s">
        <v>198</v>
      </c>
      <c r="B12" s="19" t="s">
        <v>17</v>
      </c>
      <c r="C12" s="4" t="s">
        <v>199</v>
      </c>
      <c r="D12" s="4" t="s">
        <v>200</v>
      </c>
      <c r="E12" s="4" t="s">
        <v>170</v>
      </c>
      <c r="F12" s="4" t="s">
        <v>119</v>
      </c>
      <c r="G12" s="4" t="s">
        <v>171</v>
      </c>
      <c r="H12" s="20" t="s">
        <v>23</v>
      </c>
      <c r="I12" s="8">
        <v>45903</v>
      </c>
      <c r="J12" s="25">
        <v>46268</v>
      </c>
      <c r="K12" s="4"/>
      <c r="L12" s="26"/>
      <c r="M12" s="26">
        <v>576899.99</v>
      </c>
      <c r="N12" s="26"/>
      <c r="O12" s="7">
        <f t="shared" si="0"/>
        <v>576899.99</v>
      </c>
    </row>
    <row r="13" spans="1:15" ht="30" customHeight="1" x14ac:dyDescent="0.15">
      <c r="A13" s="3" t="s">
        <v>201</v>
      </c>
      <c r="B13" s="19" t="s">
        <v>17</v>
      </c>
      <c r="C13" s="4" t="s">
        <v>168</v>
      </c>
      <c r="D13" s="4" t="s">
        <v>169</v>
      </c>
      <c r="E13" s="4" t="s">
        <v>170</v>
      </c>
      <c r="F13" s="4" t="s">
        <v>171</v>
      </c>
      <c r="G13" s="4" t="s">
        <v>119</v>
      </c>
      <c r="H13" s="20" t="s">
        <v>23</v>
      </c>
      <c r="I13" s="8">
        <v>45926</v>
      </c>
      <c r="J13" s="25">
        <v>46291</v>
      </c>
      <c r="K13" s="4"/>
      <c r="L13" s="26"/>
      <c r="M13" s="26">
        <v>417600</v>
      </c>
      <c r="N13" s="26"/>
      <c r="O13" s="7">
        <f t="shared" si="0"/>
        <v>417600</v>
      </c>
    </row>
    <row r="14" spans="1:15" ht="30" customHeight="1" x14ac:dyDescent="0.15">
      <c r="A14" s="3" t="s">
        <v>202</v>
      </c>
      <c r="B14" s="19" t="s">
        <v>17</v>
      </c>
      <c r="C14" s="4" t="s">
        <v>203</v>
      </c>
      <c r="D14" s="4" t="s">
        <v>204</v>
      </c>
      <c r="E14" s="4" t="s">
        <v>170</v>
      </c>
      <c r="F14" s="4" t="s">
        <v>171</v>
      </c>
      <c r="G14" s="4" t="s">
        <v>119</v>
      </c>
      <c r="H14" s="4" t="s">
        <v>23</v>
      </c>
      <c r="I14" s="8">
        <v>45383</v>
      </c>
      <c r="J14" s="9">
        <v>47208</v>
      </c>
      <c r="K14" s="4"/>
      <c r="L14" s="6"/>
      <c r="M14" s="6">
        <v>22194</v>
      </c>
      <c r="N14" s="6">
        <v>7822.14</v>
      </c>
      <c r="O14" s="7">
        <f t="shared" si="0"/>
        <v>14371.86</v>
      </c>
    </row>
    <row r="15" spans="1:15" ht="30" customHeight="1" x14ac:dyDescent="0.15">
      <c r="A15" s="37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10">
        <f>SUM(L7:L14)</f>
        <v>0</v>
      </c>
      <c r="M15" s="10">
        <f t="shared" ref="M15:O15" si="1">SUM(M3:M14)</f>
        <v>6596087.0700000003</v>
      </c>
      <c r="N15" s="10">
        <f t="shared" si="1"/>
        <v>3639516.9099999997</v>
      </c>
      <c r="O15" s="10">
        <f t="shared" si="1"/>
        <v>2956570.1599999997</v>
      </c>
    </row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  <row r="1002" ht="10.5" customHeight="1" x14ac:dyDescent="0.15"/>
    <row r="1003" ht="10.5" customHeight="1" x14ac:dyDescent="0.15"/>
    <row r="1004" ht="10.5" customHeight="1" x14ac:dyDescent="0.15"/>
  </sheetData>
  <mergeCells count="2">
    <mergeCell ref="A1:O1"/>
    <mergeCell ref="A15:K15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1"/>
  <sheetViews>
    <sheetView workbookViewId="0">
      <selection activeCell="A2" sqref="A2:XFD20"/>
    </sheetView>
  </sheetViews>
  <sheetFormatPr defaultColWidth="16.83203125" defaultRowHeight="15" customHeight="1" x14ac:dyDescent="0.15"/>
  <cols>
    <col min="1" max="1" width="10.33203125" customWidth="1"/>
    <col min="2" max="2" width="11.83203125" customWidth="1"/>
    <col min="3" max="3" width="15.33203125" customWidth="1"/>
    <col min="4" max="4" width="20.5" customWidth="1"/>
    <col min="5" max="5" width="14" customWidth="1"/>
    <col min="6" max="6" width="15.83203125" customWidth="1"/>
    <col min="7" max="7" width="13.6640625" customWidth="1"/>
    <col min="8" max="8" width="7.6640625" customWidth="1"/>
    <col min="9" max="9" width="12.33203125" customWidth="1"/>
    <col min="10" max="10" width="10.6640625" customWidth="1"/>
    <col min="11" max="11" width="10.83203125" hidden="1" customWidth="1"/>
    <col min="12" max="12" width="15.83203125" hidden="1" customWidth="1"/>
    <col min="13" max="13" width="20" customWidth="1"/>
    <col min="14" max="14" width="19.83203125" customWidth="1"/>
    <col min="15" max="15" width="21.5" customWidth="1"/>
    <col min="16" max="26" width="8.83203125" customWidth="1"/>
  </cols>
  <sheetData>
    <row r="1" spans="1:15" ht="54.7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205</v>
      </c>
      <c r="B3" s="3" t="s">
        <v>17</v>
      </c>
      <c r="C3" s="4" t="s">
        <v>206</v>
      </c>
      <c r="D3" s="4" t="s">
        <v>207</v>
      </c>
      <c r="E3" s="4" t="s">
        <v>208</v>
      </c>
      <c r="F3" s="4" t="s">
        <v>81</v>
      </c>
      <c r="G3" s="4" t="s">
        <v>209</v>
      </c>
      <c r="H3" s="4" t="s">
        <v>23</v>
      </c>
      <c r="I3" s="8">
        <v>44076</v>
      </c>
      <c r="J3" s="9">
        <v>45901</v>
      </c>
      <c r="K3" s="4"/>
      <c r="L3" s="6"/>
      <c r="M3" s="6">
        <v>3549554.22</v>
      </c>
      <c r="N3" s="6">
        <v>2431620.5499999998</v>
      </c>
      <c r="O3" s="7">
        <f t="shared" ref="O3:O19" si="0">SUM(M3-N3)</f>
        <v>1117933.6700000004</v>
      </c>
    </row>
    <row r="4" spans="1:15" ht="30" customHeight="1" x14ac:dyDescent="0.15">
      <c r="A4" s="3" t="s">
        <v>210</v>
      </c>
      <c r="B4" s="3" t="s">
        <v>17</v>
      </c>
      <c r="C4" s="4" t="s">
        <v>211</v>
      </c>
      <c r="D4" s="4" t="s">
        <v>212</v>
      </c>
      <c r="E4" s="4" t="s">
        <v>208</v>
      </c>
      <c r="F4" s="4" t="s">
        <v>187</v>
      </c>
      <c r="G4" s="4" t="s">
        <v>209</v>
      </c>
      <c r="H4" s="4" t="s">
        <v>23</v>
      </c>
      <c r="I4" s="8">
        <v>44273</v>
      </c>
      <c r="J4" s="9">
        <v>45733</v>
      </c>
      <c r="K4" s="4"/>
      <c r="L4" s="6"/>
      <c r="M4" s="6">
        <v>434035.34</v>
      </c>
      <c r="N4" s="6">
        <v>285226.65999999997</v>
      </c>
      <c r="O4" s="7">
        <f t="shared" si="0"/>
        <v>148808.68000000005</v>
      </c>
    </row>
    <row r="5" spans="1:15" ht="30" customHeight="1" x14ac:dyDescent="0.15">
      <c r="A5" s="3" t="s">
        <v>213</v>
      </c>
      <c r="B5" s="3" t="s">
        <v>17</v>
      </c>
      <c r="C5" s="4" t="s">
        <v>211</v>
      </c>
      <c r="D5" s="4" t="s">
        <v>212</v>
      </c>
      <c r="E5" s="4" t="s">
        <v>208</v>
      </c>
      <c r="F5" s="4" t="s">
        <v>187</v>
      </c>
      <c r="G5" s="4" t="s">
        <v>209</v>
      </c>
      <c r="H5" s="4" t="s">
        <v>23</v>
      </c>
      <c r="I5" s="8">
        <v>44522</v>
      </c>
      <c r="J5" s="9">
        <v>45982</v>
      </c>
      <c r="K5" s="4"/>
      <c r="L5" s="6"/>
      <c r="M5" s="6">
        <v>222128.72</v>
      </c>
      <c r="N5" s="6">
        <v>109110.88</v>
      </c>
      <c r="O5" s="7">
        <f t="shared" si="0"/>
        <v>113017.84</v>
      </c>
    </row>
    <row r="6" spans="1:15" ht="30" customHeight="1" x14ac:dyDescent="0.15">
      <c r="A6" s="3" t="s">
        <v>214</v>
      </c>
      <c r="B6" s="3" t="s">
        <v>17</v>
      </c>
      <c r="C6" s="4" t="s">
        <v>215</v>
      </c>
      <c r="D6" s="4" t="s">
        <v>216</v>
      </c>
      <c r="E6" s="4" t="s">
        <v>208</v>
      </c>
      <c r="F6" s="4" t="s">
        <v>187</v>
      </c>
      <c r="G6" s="4" t="s">
        <v>209</v>
      </c>
      <c r="H6" s="4" t="s">
        <v>23</v>
      </c>
      <c r="I6" s="8">
        <v>44686</v>
      </c>
      <c r="J6" s="9">
        <v>46146</v>
      </c>
      <c r="K6" s="4"/>
      <c r="L6" s="6"/>
      <c r="M6" s="6">
        <v>142002.59</v>
      </c>
      <c r="N6" s="6">
        <v>128008.96000000001</v>
      </c>
      <c r="O6" s="7">
        <f t="shared" si="0"/>
        <v>13993.62999999999</v>
      </c>
    </row>
    <row r="7" spans="1:15" ht="30" customHeight="1" x14ac:dyDescent="0.15">
      <c r="A7" s="3" t="s">
        <v>217</v>
      </c>
      <c r="B7" s="3" t="s">
        <v>17</v>
      </c>
      <c r="C7" s="4" t="s">
        <v>218</v>
      </c>
      <c r="D7" s="4" t="s">
        <v>219</v>
      </c>
      <c r="E7" s="4" t="s">
        <v>208</v>
      </c>
      <c r="F7" s="4" t="s">
        <v>81</v>
      </c>
      <c r="G7" s="4" t="s">
        <v>187</v>
      </c>
      <c r="H7" s="4" t="s">
        <v>23</v>
      </c>
      <c r="I7" s="8">
        <v>44795</v>
      </c>
      <c r="J7" s="9">
        <v>46255</v>
      </c>
      <c r="K7" s="4"/>
      <c r="L7" s="6"/>
      <c r="M7" s="6">
        <v>706847.12</v>
      </c>
      <c r="N7" s="6">
        <v>461066.79</v>
      </c>
      <c r="O7" s="7">
        <f t="shared" si="0"/>
        <v>245780.33000000002</v>
      </c>
    </row>
    <row r="8" spans="1:15" ht="30" customHeight="1" x14ac:dyDescent="0.15">
      <c r="A8" s="24" t="s">
        <v>220</v>
      </c>
      <c r="B8" s="24" t="s">
        <v>17</v>
      </c>
      <c r="C8" s="27" t="s">
        <v>211</v>
      </c>
      <c r="D8" s="27" t="s">
        <v>221</v>
      </c>
      <c r="E8" s="27" t="s">
        <v>208</v>
      </c>
      <c r="F8" s="27" t="s">
        <v>187</v>
      </c>
      <c r="G8" s="27" t="s">
        <v>209</v>
      </c>
      <c r="H8" s="27" t="s">
        <v>23</v>
      </c>
      <c r="I8" s="28">
        <v>44915</v>
      </c>
      <c r="J8" s="29">
        <v>46741</v>
      </c>
      <c r="K8" s="27"/>
      <c r="L8" s="30"/>
      <c r="M8" s="30">
        <v>9363356.4000000004</v>
      </c>
      <c r="N8" s="30">
        <v>3353219.81</v>
      </c>
      <c r="O8" s="31">
        <f t="shared" si="0"/>
        <v>6010136.5899999999</v>
      </c>
    </row>
    <row r="9" spans="1:15" ht="30" customHeight="1" x14ac:dyDescent="0.15">
      <c r="A9" s="3" t="s">
        <v>222</v>
      </c>
      <c r="B9" s="3" t="s">
        <v>17</v>
      </c>
      <c r="C9" s="4" t="s">
        <v>223</v>
      </c>
      <c r="D9" s="4" t="s">
        <v>224</v>
      </c>
      <c r="E9" s="4" t="s">
        <v>208</v>
      </c>
      <c r="F9" s="4" t="s">
        <v>81</v>
      </c>
      <c r="G9" s="4" t="s">
        <v>187</v>
      </c>
      <c r="H9" s="4" t="s">
        <v>23</v>
      </c>
      <c r="I9" s="8">
        <v>44830</v>
      </c>
      <c r="J9" s="9">
        <v>46290</v>
      </c>
      <c r="K9" s="4"/>
      <c r="L9" s="6"/>
      <c r="M9" s="6">
        <v>390023.42</v>
      </c>
      <c r="N9" s="6">
        <v>232066.73</v>
      </c>
      <c r="O9" s="7">
        <f t="shared" si="0"/>
        <v>157956.68999999997</v>
      </c>
    </row>
    <row r="10" spans="1:15" ht="30" customHeight="1" x14ac:dyDescent="0.15">
      <c r="A10" s="3" t="s">
        <v>225</v>
      </c>
      <c r="B10" s="3" t="s">
        <v>17</v>
      </c>
      <c r="C10" s="4" t="s">
        <v>226</v>
      </c>
      <c r="D10" s="4" t="s">
        <v>227</v>
      </c>
      <c r="E10" s="4" t="s">
        <v>208</v>
      </c>
      <c r="F10" s="4" t="s">
        <v>209</v>
      </c>
      <c r="G10" s="4" t="s">
        <v>187</v>
      </c>
      <c r="H10" s="4" t="s">
        <v>23</v>
      </c>
      <c r="I10" s="8">
        <v>45114</v>
      </c>
      <c r="J10" s="9">
        <v>46574</v>
      </c>
      <c r="K10" s="4"/>
      <c r="L10" s="6"/>
      <c r="M10" s="6">
        <v>1610640.47</v>
      </c>
      <c r="N10" s="6">
        <v>1570164.21</v>
      </c>
      <c r="O10" s="7">
        <f t="shared" si="0"/>
        <v>40476.260000000009</v>
      </c>
    </row>
    <row r="11" spans="1:15" ht="30" customHeight="1" x14ac:dyDescent="0.15">
      <c r="A11" s="3" t="s">
        <v>228</v>
      </c>
      <c r="B11" s="3" t="s">
        <v>17</v>
      </c>
      <c r="C11" s="4" t="s">
        <v>211</v>
      </c>
      <c r="D11" s="4" t="s">
        <v>229</v>
      </c>
      <c r="E11" s="4" t="s">
        <v>208</v>
      </c>
      <c r="F11" s="4" t="s">
        <v>187</v>
      </c>
      <c r="G11" s="4" t="s">
        <v>209</v>
      </c>
      <c r="H11" s="4" t="s">
        <v>23</v>
      </c>
      <c r="I11" s="8">
        <v>45257</v>
      </c>
      <c r="J11" s="9">
        <v>47083</v>
      </c>
      <c r="K11" s="4"/>
      <c r="L11" s="6"/>
      <c r="M11" s="6">
        <v>140336.06</v>
      </c>
      <c r="N11" s="6">
        <v>67245.539999999994</v>
      </c>
      <c r="O11" s="7">
        <f t="shared" si="0"/>
        <v>73090.52</v>
      </c>
    </row>
    <row r="12" spans="1:15" ht="30" customHeight="1" x14ac:dyDescent="0.15">
      <c r="A12" s="3" t="s">
        <v>230</v>
      </c>
      <c r="B12" s="3" t="s">
        <v>17</v>
      </c>
      <c r="C12" s="4" t="s">
        <v>231</v>
      </c>
      <c r="D12" s="4" t="s">
        <v>219</v>
      </c>
      <c r="E12" s="4" t="s">
        <v>208</v>
      </c>
      <c r="F12" s="4" t="s">
        <v>187</v>
      </c>
      <c r="G12" s="4" t="s">
        <v>209</v>
      </c>
      <c r="H12" s="4" t="s">
        <v>23</v>
      </c>
      <c r="I12" s="8">
        <v>45342</v>
      </c>
      <c r="J12" s="9">
        <v>46072</v>
      </c>
      <c r="K12" s="4"/>
      <c r="L12" s="6"/>
      <c r="M12" s="6">
        <v>29349.599999999999</v>
      </c>
      <c r="N12" s="6">
        <v>5794.37</v>
      </c>
      <c r="O12" s="7">
        <f t="shared" si="0"/>
        <v>23555.23</v>
      </c>
    </row>
    <row r="13" spans="1:15" ht="30" customHeight="1" x14ac:dyDescent="0.15">
      <c r="A13" s="3" t="s">
        <v>232</v>
      </c>
      <c r="B13" s="3" t="s">
        <v>17</v>
      </c>
      <c r="C13" s="4" t="s">
        <v>233</v>
      </c>
      <c r="D13" s="4" t="s">
        <v>234</v>
      </c>
      <c r="E13" s="4" t="s">
        <v>208</v>
      </c>
      <c r="F13" s="4" t="s">
        <v>187</v>
      </c>
      <c r="G13" s="4" t="s">
        <v>209</v>
      </c>
      <c r="H13" s="4" t="s">
        <v>23</v>
      </c>
      <c r="I13" s="8">
        <v>45581</v>
      </c>
      <c r="J13" s="9">
        <v>45945</v>
      </c>
      <c r="K13" s="4"/>
      <c r="L13" s="6"/>
      <c r="M13" s="6">
        <v>830022.41</v>
      </c>
      <c r="N13" s="6">
        <v>729059.14</v>
      </c>
      <c r="O13" s="7">
        <f t="shared" si="0"/>
        <v>100963.27000000002</v>
      </c>
    </row>
    <row r="14" spans="1:15" ht="30" customHeight="1" x14ac:dyDescent="0.15">
      <c r="A14" s="3" t="s">
        <v>235</v>
      </c>
      <c r="B14" s="3" t="s">
        <v>17</v>
      </c>
      <c r="C14" s="4" t="s">
        <v>27</v>
      </c>
      <c r="D14" s="4" t="s">
        <v>236</v>
      </c>
      <c r="E14" s="4" t="s">
        <v>208</v>
      </c>
      <c r="F14" s="4" t="s">
        <v>209</v>
      </c>
      <c r="G14" s="4" t="s">
        <v>81</v>
      </c>
      <c r="H14" s="4" t="s">
        <v>23</v>
      </c>
      <c r="I14" s="8">
        <v>45630</v>
      </c>
      <c r="J14" s="9">
        <v>45994</v>
      </c>
      <c r="K14" s="4"/>
      <c r="L14" s="6"/>
      <c r="M14" s="6">
        <v>164078</v>
      </c>
      <c r="N14" s="6">
        <v>138976.07</v>
      </c>
      <c r="O14" s="7">
        <f t="shared" si="0"/>
        <v>25101.929999999993</v>
      </c>
    </row>
    <row r="15" spans="1:15" ht="30" customHeight="1" x14ac:dyDescent="0.15">
      <c r="A15" s="3" t="s">
        <v>237</v>
      </c>
      <c r="B15" s="3" t="s">
        <v>17</v>
      </c>
      <c r="C15" s="4"/>
      <c r="D15" s="4" t="s">
        <v>238</v>
      </c>
      <c r="E15" s="4" t="s">
        <v>208</v>
      </c>
      <c r="F15" s="4" t="s">
        <v>81</v>
      </c>
      <c r="G15" s="4" t="s">
        <v>187</v>
      </c>
      <c r="H15" s="4" t="s">
        <v>23</v>
      </c>
      <c r="I15" s="8">
        <v>45715</v>
      </c>
      <c r="J15" s="9">
        <v>46079</v>
      </c>
      <c r="K15" s="4"/>
      <c r="L15" s="6"/>
      <c r="M15" s="6">
        <v>35900</v>
      </c>
      <c r="N15" s="6">
        <v>35900</v>
      </c>
      <c r="O15" s="7">
        <f t="shared" si="0"/>
        <v>0</v>
      </c>
    </row>
    <row r="16" spans="1:15" ht="30" customHeight="1" x14ac:dyDescent="0.15">
      <c r="A16" s="3" t="s">
        <v>239</v>
      </c>
      <c r="B16" s="3" t="s">
        <v>17</v>
      </c>
      <c r="C16" s="4" t="s">
        <v>211</v>
      </c>
      <c r="D16" s="4" t="s">
        <v>240</v>
      </c>
      <c r="E16" s="4" t="s">
        <v>208</v>
      </c>
      <c r="F16" s="4" t="s">
        <v>187</v>
      </c>
      <c r="G16" s="4" t="s">
        <v>209</v>
      </c>
      <c r="H16" s="4" t="s">
        <v>23</v>
      </c>
      <c r="I16" s="8">
        <v>45734</v>
      </c>
      <c r="J16" s="9">
        <v>47559</v>
      </c>
      <c r="K16" s="4"/>
      <c r="L16" s="6"/>
      <c r="M16" s="6">
        <v>375000</v>
      </c>
      <c r="N16" s="6">
        <v>50005.14</v>
      </c>
      <c r="O16" s="7">
        <f t="shared" si="0"/>
        <v>324994.86</v>
      </c>
    </row>
    <row r="17" spans="1:15" ht="30" customHeight="1" x14ac:dyDescent="0.15">
      <c r="A17" s="3" t="s">
        <v>241</v>
      </c>
      <c r="B17" s="3" t="s">
        <v>17</v>
      </c>
      <c r="C17" s="4" t="s">
        <v>242</v>
      </c>
      <c r="D17" s="4" t="s">
        <v>243</v>
      </c>
      <c r="E17" s="4" t="s">
        <v>208</v>
      </c>
      <c r="F17" s="4" t="s">
        <v>209</v>
      </c>
      <c r="G17" s="4" t="s">
        <v>81</v>
      </c>
      <c r="H17" s="4" t="s">
        <v>23</v>
      </c>
      <c r="I17" s="8">
        <v>45498</v>
      </c>
      <c r="J17" s="9">
        <v>45862</v>
      </c>
      <c r="K17" s="4"/>
      <c r="L17" s="6"/>
      <c r="M17" s="6">
        <v>103028.28</v>
      </c>
      <c r="N17" s="6">
        <v>83828.28</v>
      </c>
      <c r="O17" s="7">
        <f t="shared" si="0"/>
        <v>19200</v>
      </c>
    </row>
    <row r="18" spans="1:15" ht="30" customHeight="1" x14ac:dyDescent="0.15">
      <c r="A18" s="3" t="s">
        <v>244</v>
      </c>
      <c r="B18" s="3" t="s">
        <v>17</v>
      </c>
      <c r="C18" s="4" t="s">
        <v>245</v>
      </c>
      <c r="D18" s="4" t="s">
        <v>227</v>
      </c>
      <c r="E18" s="4" t="s">
        <v>208</v>
      </c>
      <c r="F18" s="4" t="s">
        <v>209</v>
      </c>
      <c r="G18" s="4" t="s">
        <v>81</v>
      </c>
      <c r="H18" s="4" t="s">
        <v>23</v>
      </c>
      <c r="I18" s="8">
        <v>45861</v>
      </c>
      <c r="J18" s="9">
        <v>46225</v>
      </c>
      <c r="K18" s="4"/>
      <c r="L18" s="6"/>
      <c r="M18" s="6">
        <v>45345.29</v>
      </c>
      <c r="N18" s="6">
        <v>45345.29</v>
      </c>
      <c r="O18" s="7">
        <f t="shared" si="0"/>
        <v>0</v>
      </c>
    </row>
    <row r="19" spans="1:15" ht="30" customHeight="1" x14ac:dyDescent="0.15">
      <c r="A19" s="3" t="s">
        <v>246</v>
      </c>
      <c r="B19" s="3" t="s">
        <v>17</v>
      </c>
      <c r="C19" s="4" t="s">
        <v>247</v>
      </c>
      <c r="D19" s="4" t="s">
        <v>248</v>
      </c>
      <c r="E19" s="4" t="s">
        <v>208</v>
      </c>
      <c r="F19" s="4" t="s">
        <v>249</v>
      </c>
      <c r="G19" s="4" t="s">
        <v>250</v>
      </c>
      <c r="H19" s="4" t="s">
        <v>23</v>
      </c>
      <c r="I19" s="4">
        <v>19082025</v>
      </c>
      <c r="J19" s="9">
        <v>46983</v>
      </c>
      <c r="K19" s="4"/>
      <c r="L19" s="6"/>
      <c r="M19" s="6">
        <v>2069820</v>
      </c>
      <c r="N19" s="6"/>
      <c r="O19" s="7">
        <f t="shared" si="0"/>
        <v>2069820</v>
      </c>
    </row>
    <row r="20" spans="1:15" ht="30" customHeight="1" x14ac:dyDescent="0.15">
      <c r="A20" s="37" t="s">
        <v>13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  <c r="L20" s="10">
        <f>SUM(L10:L19)</f>
        <v>0</v>
      </c>
      <c r="M20" s="10">
        <f t="shared" ref="M20:O20" si="1">SUM(M3:M19)</f>
        <v>20211467.920000002</v>
      </c>
      <c r="N20" s="10">
        <f t="shared" si="1"/>
        <v>9726638.4199999981</v>
      </c>
      <c r="O20" s="10">
        <f t="shared" si="1"/>
        <v>10484829.5</v>
      </c>
    </row>
    <row r="21" spans="1:15" ht="10.5" customHeight="1" x14ac:dyDescent="0.15"/>
    <row r="22" spans="1:15" ht="10.5" customHeight="1" x14ac:dyDescent="0.15"/>
    <row r="23" spans="1:15" ht="10.5" customHeight="1" x14ac:dyDescent="0.15"/>
    <row r="24" spans="1:15" ht="10.5" customHeight="1" x14ac:dyDescent="0.15"/>
    <row r="25" spans="1:15" ht="10.5" customHeight="1" x14ac:dyDescent="0.15"/>
    <row r="26" spans="1:15" ht="10.5" customHeight="1" x14ac:dyDescent="0.15"/>
    <row r="27" spans="1:15" ht="10.5" customHeight="1" x14ac:dyDescent="0.15"/>
    <row r="28" spans="1:15" ht="10.5" customHeight="1" x14ac:dyDescent="0.15"/>
    <row r="29" spans="1:15" ht="10.5" customHeight="1" x14ac:dyDescent="0.15"/>
    <row r="30" spans="1:15" ht="10.5" customHeight="1" x14ac:dyDescent="0.15"/>
    <row r="31" spans="1:15" ht="10.5" customHeight="1" x14ac:dyDescent="0.15"/>
    <row r="32" spans="1:1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20:K20"/>
  </mergeCells>
  <pageMargins left="0.51181102362204722" right="0.51181102362204722" top="0.78740157480314965" bottom="0.78740157480314965" header="0" footer="0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98"/>
  <sheetViews>
    <sheetView tabSelected="1" topLeftCell="A10" workbookViewId="0">
      <selection activeCell="Q13" sqref="Q13"/>
    </sheetView>
  </sheetViews>
  <sheetFormatPr defaultColWidth="16.83203125" defaultRowHeight="15" customHeight="1" x14ac:dyDescent="0.15"/>
  <cols>
    <col min="1" max="1" width="9.5" customWidth="1"/>
    <col min="2" max="2" width="15" customWidth="1"/>
    <col min="3" max="3" width="21.6640625" customWidth="1"/>
    <col min="4" max="4" width="19.1640625" customWidth="1"/>
    <col min="5" max="5" width="15.33203125" customWidth="1"/>
    <col min="6" max="6" width="13.33203125" customWidth="1"/>
    <col min="7" max="7" width="12.5" customWidth="1"/>
    <col min="8" max="8" width="7.6640625" customWidth="1"/>
    <col min="9" max="9" width="10.6640625" customWidth="1"/>
    <col min="10" max="10" width="11" customWidth="1"/>
    <col min="11" max="11" width="10.33203125" hidden="1" customWidth="1"/>
    <col min="12" max="12" width="15.83203125" hidden="1" customWidth="1"/>
    <col min="13" max="13" width="21.1640625" customWidth="1"/>
    <col min="14" max="14" width="21.6640625" customWidth="1"/>
    <col min="15" max="15" width="19.33203125" customWidth="1"/>
    <col min="16" max="26" width="8.83203125" customWidth="1"/>
  </cols>
  <sheetData>
    <row r="1" spans="1:15" ht="56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251</v>
      </c>
      <c r="B3" s="3" t="s">
        <v>113</v>
      </c>
      <c r="C3" s="4" t="s">
        <v>252</v>
      </c>
      <c r="D3" s="4" t="s">
        <v>253</v>
      </c>
      <c r="E3" s="4" t="s">
        <v>254</v>
      </c>
      <c r="F3" s="4" t="s">
        <v>68</v>
      </c>
      <c r="G3" s="4" t="s">
        <v>75</v>
      </c>
      <c r="H3" s="4" t="s">
        <v>23</v>
      </c>
      <c r="I3" s="4" t="s">
        <v>255</v>
      </c>
      <c r="J3" s="5" t="s">
        <v>256</v>
      </c>
      <c r="K3" s="4"/>
      <c r="L3" s="6"/>
      <c r="M3" s="6">
        <v>735000.06</v>
      </c>
      <c r="N3" s="6">
        <v>600000</v>
      </c>
      <c r="O3" s="7">
        <f t="shared" ref="O3:O15" si="0">SUM(M3-N3)</f>
        <v>135000.06000000006</v>
      </c>
    </row>
    <row r="4" spans="1:15" ht="30" customHeight="1" x14ac:dyDescent="0.15">
      <c r="A4" s="3" t="s">
        <v>257</v>
      </c>
      <c r="B4" s="3" t="s">
        <v>17</v>
      </c>
      <c r="C4" s="4" t="s">
        <v>258</v>
      </c>
      <c r="D4" s="4" t="s">
        <v>259</v>
      </c>
      <c r="E4" s="4" t="s">
        <v>254</v>
      </c>
      <c r="F4" s="4" t="s">
        <v>75</v>
      </c>
      <c r="G4" s="4" t="s">
        <v>68</v>
      </c>
      <c r="H4" s="4" t="s">
        <v>23</v>
      </c>
      <c r="I4" s="4" t="s">
        <v>260</v>
      </c>
      <c r="J4" s="5" t="s">
        <v>261</v>
      </c>
      <c r="K4" s="4"/>
      <c r="L4" s="6"/>
      <c r="M4" s="6">
        <v>38497930.759999998</v>
      </c>
      <c r="N4" s="6">
        <v>37895983.240000002</v>
      </c>
      <c r="O4" s="7">
        <f t="shared" si="0"/>
        <v>601947.51999999583</v>
      </c>
    </row>
    <row r="5" spans="1:15" ht="30" customHeight="1" x14ac:dyDescent="0.15">
      <c r="A5" s="3" t="s">
        <v>262</v>
      </c>
      <c r="B5" s="3" t="s">
        <v>17</v>
      </c>
      <c r="C5" s="4" t="s">
        <v>136</v>
      </c>
      <c r="D5" s="4" t="s">
        <v>259</v>
      </c>
      <c r="E5" s="4" t="s">
        <v>254</v>
      </c>
      <c r="F5" s="4" t="s">
        <v>75</v>
      </c>
      <c r="G5" s="4" t="s">
        <v>68</v>
      </c>
      <c r="H5" s="4" t="s">
        <v>23</v>
      </c>
      <c r="I5" s="4" t="s">
        <v>263</v>
      </c>
      <c r="J5" s="5" t="s">
        <v>264</v>
      </c>
      <c r="K5" s="4"/>
      <c r="L5" s="6"/>
      <c r="M5" s="6">
        <v>39858733.390000001</v>
      </c>
      <c r="N5" s="6">
        <v>39858733.350000001</v>
      </c>
      <c r="O5" s="7">
        <f t="shared" si="0"/>
        <v>3.9999999105930328E-2</v>
      </c>
    </row>
    <row r="6" spans="1:15" ht="30" customHeight="1" x14ac:dyDescent="0.15">
      <c r="A6" s="3" t="s">
        <v>265</v>
      </c>
      <c r="B6" s="3" t="s">
        <v>113</v>
      </c>
      <c r="C6" s="4" t="s">
        <v>266</v>
      </c>
      <c r="D6" s="4" t="s">
        <v>253</v>
      </c>
      <c r="E6" s="4" t="s">
        <v>254</v>
      </c>
      <c r="F6" s="4" t="s">
        <v>68</v>
      </c>
      <c r="G6" s="4" t="s">
        <v>75</v>
      </c>
      <c r="H6" s="4" t="s">
        <v>23</v>
      </c>
      <c r="I6" s="4" t="s">
        <v>255</v>
      </c>
      <c r="J6" s="5" t="s">
        <v>256</v>
      </c>
      <c r="K6" s="4"/>
      <c r="L6" s="6"/>
      <c r="M6" s="6">
        <v>734999.46</v>
      </c>
      <c r="N6" s="6">
        <v>600000</v>
      </c>
      <c r="O6" s="7">
        <f t="shared" si="0"/>
        <v>134999.45999999996</v>
      </c>
    </row>
    <row r="7" spans="1:15" ht="30" customHeight="1" x14ac:dyDescent="0.15">
      <c r="A7" s="3" t="s">
        <v>267</v>
      </c>
      <c r="B7" s="3" t="s">
        <v>268</v>
      </c>
      <c r="C7" s="4" t="s">
        <v>269</v>
      </c>
      <c r="D7" s="4" t="s">
        <v>253</v>
      </c>
      <c r="E7" s="4" t="s">
        <v>254</v>
      </c>
      <c r="F7" s="4" t="s">
        <v>68</v>
      </c>
      <c r="G7" s="4" t="s">
        <v>75</v>
      </c>
      <c r="H7" s="4" t="s">
        <v>23</v>
      </c>
      <c r="I7" s="4" t="s">
        <v>255</v>
      </c>
      <c r="J7" s="5" t="s">
        <v>256</v>
      </c>
      <c r="K7" s="4"/>
      <c r="L7" s="6"/>
      <c r="M7" s="6">
        <v>720000</v>
      </c>
      <c r="N7" s="6">
        <v>615000</v>
      </c>
      <c r="O7" s="7">
        <f t="shared" si="0"/>
        <v>105000</v>
      </c>
    </row>
    <row r="8" spans="1:15" ht="30" customHeight="1" x14ac:dyDescent="0.15">
      <c r="A8" s="3" t="s">
        <v>270</v>
      </c>
      <c r="B8" s="3" t="s">
        <v>17</v>
      </c>
      <c r="C8" s="4" t="s">
        <v>271</v>
      </c>
      <c r="D8" s="4" t="s">
        <v>272</v>
      </c>
      <c r="E8" s="4" t="s">
        <v>254</v>
      </c>
      <c r="F8" s="4" t="s">
        <v>273</v>
      </c>
      <c r="G8" s="4" t="s">
        <v>274</v>
      </c>
      <c r="H8" s="4" t="s">
        <v>23</v>
      </c>
      <c r="I8" s="4" t="s">
        <v>275</v>
      </c>
      <c r="J8" s="5" t="s">
        <v>276</v>
      </c>
      <c r="K8" s="4"/>
      <c r="L8" s="6"/>
      <c r="M8" s="6">
        <v>9076878.9600000009</v>
      </c>
      <c r="N8" s="6">
        <v>8323210.3300000001</v>
      </c>
      <c r="O8" s="7">
        <f t="shared" si="0"/>
        <v>753668.63000000082</v>
      </c>
    </row>
    <row r="9" spans="1:15" ht="30" customHeight="1" x14ac:dyDescent="0.15">
      <c r="A9" s="3" t="s">
        <v>277</v>
      </c>
      <c r="B9" s="3" t="s">
        <v>113</v>
      </c>
      <c r="C9" s="4" t="s">
        <v>278</v>
      </c>
      <c r="D9" s="4" t="s">
        <v>253</v>
      </c>
      <c r="E9" s="4" t="s">
        <v>254</v>
      </c>
      <c r="F9" s="4" t="s">
        <v>68</v>
      </c>
      <c r="G9" s="4" t="s">
        <v>75</v>
      </c>
      <c r="H9" s="4" t="s">
        <v>23</v>
      </c>
      <c r="I9" s="4" t="s">
        <v>279</v>
      </c>
      <c r="J9" s="5" t="s">
        <v>280</v>
      </c>
      <c r="K9" s="4"/>
      <c r="L9" s="6"/>
      <c r="M9" s="6">
        <v>360000</v>
      </c>
      <c r="N9" s="6">
        <v>300000</v>
      </c>
      <c r="O9" s="7">
        <f t="shared" si="0"/>
        <v>60000</v>
      </c>
    </row>
    <row r="10" spans="1:15" ht="30" customHeight="1" x14ac:dyDescent="0.15">
      <c r="A10" s="3" t="s">
        <v>281</v>
      </c>
      <c r="B10" s="3" t="s">
        <v>17</v>
      </c>
      <c r="C10" s="4" t="s">
        <v>282</v>
      </c>
      <c r="D10" s="4" t="s">
        <v>283</v>
      </c>
      <c r="E10" s="4" t="s">
        <v>254</v>
      </c>
      <c r="F10" s="4" t="s">
        <v>68</v>
      </c>
      <c r="G10" s="4" t="s">
        <v>75</v>
      </c>
      <c r="H10" s="4" t="s">
        <v>23</v>
      </c>
      <c r="I10" s="4" t="s">
        <v>284</v>
      </c>
      <c r="J10" s="9">
        <v>46177</v>
      </c>
      <c r="K10" s="4"/>
      <c r="L10" s="6"/>
      <c r="M10" s="6">
        <v>43922470.57</v>
      </c>
      <c r="N10" s="6">
        <v>37942925.270000003</v>
      </c>
      <c r="O10" s="7">
        <f t="shared" si="0"/>
        <v>5979545.299999997</v>
      </c>
    </row>
    <row r="11" spans="1:15" ht="30" customHeight="1" x14ac:dyDescent="0.15">
      <c r="A11" s="3" t="s">
        <v>285</v>
      </c>
      <c r="B11" s="3" t="s">
        <v>87</v>
      </c>
      <c r="C11" s="4" t="s">
        <v>286</v>
      </c>
      <c r="D11" s="4" t="s">
        <v>253</v>
      </c>
      <c r="E11" s="4" t="s">
        <v>254</v>
      </c>
      <c r="F11" s="4" t="s">
        <v>75</v>
      </c>
      <c r="G11" s="4" t="s">
        <v>68</v>
      </c>
      <c r="H11" s="4" t="s">
        <v>23</v>
      </c>
      <c r="I11" s="4" t="s">
        <v>287</v>
      </c>
      <c r="J11" s="5" t="s">
        <v>288</v>
      </c>
      <c r="K11" s="4"/>
      <c r="L11" s="6"/>
      <c r="M11" s="6">
        <v>900000</v>
      </c>
      <c r="N11" s="6">
        <v>600000</v>
      </c>
      <c r="O11" s="7">
        <f t="shared" si="0"/>
        <v>300000</v>
      </c>
    </row>
    <row r="12" spans="1:15" ht="30" customHeight="1" x14ac:dyDescent="0.15">
      <c r="A12" s="3" t="s">
        <v>289</v>
      </c>
      <c r="B12" s="3" t="s">
        <v>143</v>
      </c>
      <c r="C12" s="4" t="s">
        <v>290</v>
      </c>
      <c r="D12" s="4" t="s">
        <v>253</v>
      </c>
      <c r="E12" s="4" t="s">
        <v>254</v>
      </c>
      <c r="F12" s="4" t="s">
        <v>75</v>
      </c>
      <c r="G12" s="4" t="s">
        <v>68</v>
      </c>
      <c r="H12" s="4" t="s">
        <v>23</v>
      </c>
      <c r="I12" s="4" t="s">
        <v>291</v>
      </c>
      <c r="J12" s="5" t="s">
        <v>292</v>
      </c>
      <c r="K12" s="4"/>
      <c r="L12" s="6"/>
      <c r="M12" s="6">
        <v>900000</v>
      </c>
      <c r="N12" s="6">
        <v>600000</v>
      </c>
      <c r="O12" s="7">
        <f t="shared" si="0"/>
        <v>300000</v>
      </c>
    </row>
    <row r="13" spans="1:15" ht="30" customHeight="1" x14ac:dyDescent="0.15">
      <c r="A13" s="3" t="s">
        <v>293</v>
      </c>
      <c r="B13" s="3" t="s">
        <v>146</v>
      </c>
      <c r="C13" s="4" t="s">
        <v>294</v>
      </c>
      <c r="D13" s="4" t="s">
        <v>253</v>
      </c>
      <c r="E13" s="4" t="s">
        <v>254</v>
      </c>
      <c r="F13" s="4" t="s">
        <v>75</v>
      </c>
      <c r="G13" s="4" t="s">
        <v>68</v>
      </c>
      <c r="H13" s="4" t="s">
        <v>23</v>
      </c>
      <c r="I13" s="4" t="s">
        <v>295</v>
      </c>
      <c r="J13" s="5" t="s">
        <v>296</v>
      </c>
      <c r="K13" s="4"/>
      <c r="L13" s="6"/>
      <c r="M13" s="6">
        <v>900000.03</v>
      </c>
      <c r="N13" s="6">
        <v>615000</v>
      </c>
      <c r="O13" s="7">
        <f t="shared" si="0"/>
        <v>285000.03000000003</v>
      </c>
    </row>
    <row r="14" spans="1:15" ht="30" customHeight="1" x14ac:dyDescent="0.15">
      <c r="A14" s="3" t="s">
        <v>297</v>
      </c>
      <c r="B14" s="3" t="s">
        <v>298</v>
      </c>
      <c r="C14" s="4" t="s">
        <v>299</v>
      </c>
      <c r="D14" s="4" t="s">
        <v>253</v>
      </c>
      <c r="E14" s="4" t="s">
        <v>254</v>
      </c>
      <c r="F14" s="4" t="s">
        <v>68</v>
      </c>
      <c r="G14" s="4" t="s">
        <v>75</v>
      </c>
      <c r="H14" s="4" t="s">
        <v>23</v>
      </c>
      <c r="I14" s="4" t="s">
        <v>300</v>
      </c>
      <c r="J14" s="5" t="s">
        <v>301</v>
      </c>
      <c r="K14" s="4"/>
      <c r="L14" s="6"/>
      <c r="M14" s="6">
        <v>810000.01</v>
      </c>
      <c r="N14" s="6">
        <v>480000</v>
      </c>
      <c r="O14" s="7">
        <f t="shared" si="0"/>
        <v>330000.01</v>
      </c>
    </row>
    <row r="15" spans="1:15" ht="30" customHeight="1" x14ac:dyDescent="0.15">
      <c r="A15" s="3" t="s">
        <v>302</v>
      </c>
      <c r="B15" s="3" t="s">
        <v>87</v>
      </c>
      <c r="C15" s="4" t="s">
        <v>303</v>
      </c>
      <c r="D15" s="4" t="s">
        <v>253</v>
      </c>
      <c r="E15" s="4" t="s">
        <v>254</v>
      </c>
      <c r="F15" s="4" t="s">
        <v>75</v>
      </c>
      <c r="G15" s="4" t="s">
        <v>68</v>
      </c>
      <c r="H15" s="4" t="s">
        <v>23</v>
      </c>
      <c r="I15" s="4" t="s">
        <v>304</v>
      </c>
      <c r="J15" s="5" t="s">
        <v>305</v>
      </c>
      <c r="K15" s="4"/>
      <c r="L15" s="6"/>
      <c r="M15" s="6">
        <v>900000</v>
      </c>
      <c r="N15" s="6">
        <v>480000</v>
      </c>
      <c r="O15" s="7">
        <f t="shared" si="0"/>
        <v>420000</v>
      </c>
    </row>
    <row r="16" spans="1:15" ht="46.5" customHeight="1" x14ac:dyDescent="0.15">
      <c r="A16" s="34" t="s">
        <v>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5" ht="30" customHeight="1" x14ac:dyDescent="0.15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2" t="s">
        <v>10</v>
      </c>
      <c r="K17" s="1" t="s">
        <v>11</v>
      </c>
      <c r="L17" s="2" t="s">
        <v>12</v>
      </c>
      <c r="M17" s="2" t="s">
        <v>13</v>
      </c>
      <c r="N17" s="2" t="s">
        <v>14</v>
      </c>
      <c r="O17" s="1" t="s">
        <v>15</v>
      </c>
    </row>
    <row r="18" spans="1:15" ht="30" customHeight="1" x14ac:dyDescent="0.15">
      <c r="A18" s="3" t="s">
        <v>306</v>
      </c>
      <c r="B18" s="3" t="s">
        <v>124</v>
      </c>
      <c r="C18" s="4" t="s">
        <v>307</v>
      </c>
      <c r="D18" s="4" t="s">
        <v>253</v>
      </c>
      <c r="E18" s="4" t="s">
        <v>254</v>
      </c>
      <c r="F18" s="4" t="s">
        <v>75</v>
      </c>
      <c r="G18" s="4" t="s">
        <v>308</v>
      </c>
      <c r="H18" s="4" t="s">
        <v>23</v>
      </c>
      <c r="I18" s="4" t="s">
        <v>309</v>
      </c>
      <c r="J18" s="5" t="s">
        <v>310</v>
      </c>
      <c r="K18" s="4"/>
      <c r="L18" s="6"/>
      <c r="M18" s="6">
        <v>899999.55</v>
      </c>
      <c r="N18" s="6">
        <v>480000</v>
      </c>
      <c r="O18" s="7">
        <f t="shared" ref="O18:O32" si="1">SUM(M18-N18)</f>
        <v>419999.55000000005</v>
      </c>
    </row>
    <row r="19" spans="1:15" ht="30" customHeight="1" x14ac:dyDescent="0.15">
      <c r="A19" s="3" t="s">
        <v>311</v>
      </c>
      <c r="B19" s="3" t="s">
        <v>17</v>
      </c>
      <c r="C19" s="4" t="s">
        <v>312</v>
      </c>
      <c r="D19" s="4" t="s">
        <v>313</v>
      </c>
      <c r="E19" s="4" t="s">
        <v>254</v>
      </c>
      <c r="F19" s="4" t="s">
        <v>308</v>
      </c>
      <c r="G19" s="4" t="s">
        <v>75</v>
      </c>
      <c r="H19" s="4" t="s">
        <v>23</v>
      </c>
      <c r="I19" s="4" t="s">
        <v>314</v>
      </c>
      <c r="J19" s="5" t="s">
        <v>315</v>
      </c>
      <c r="K19" s="4"/>
      <c r="L19" s="6"/>
      <c r="M19" s="6">
        <v>7443247.5</v>
      </c>
      <c r="N19" s="6">
        <v>2736008.29</v>
      </c>
      <c r="O19" s="7">
        <f t="shared" si="1"/>
        <v>4707239.21</v>
      </c>
    </row>
    <row r="20" spans="1:15" ht="30" customHeight="1" x14ac:dyDescent="0.15">
      <c r="A20" s="3" t="s">
        <v>316</v>
      </c>
      <c r="B20" s="3" t="s">
        <v>87</v>
      </c>
      <c r="C20" s="4" t="s">
        <v>317</v>
      </c>
      <c r="D20" s="4" t="s">
        <v>253</v>
      </c>
      <c r="E20" s="4" t="s">
        <v>254</v>
      </c>
      <c r="F20" s="4" t="s">
        <v>75</v>
      </c>
      <c r="G20" s="4" t="s">
        <v>308</v>
      </c>
      <c r="H20" s="4" t="s">
        <v>23</v>
      </c>
      <c r="I20" s="4" t="s">
        <v>318</v>
      </c>
      <c r="J20" s="5" t="s">
        <v>319</v>
      </c>
      <c r="K20" s="4"/>
      <c r="L20" s="6"/>
      <c r="M20" s="6">
        <v>360000.01</v>
      </c>
      <c r="N20" s="6">
        <v>360000</v>
      </c>
      <c r="O20" s="7">
        <f t="shared" si="1"/>
        <v>1.0000000009313226E-2</v>
      </c>
    </row>
    <row r="21" spans="1:15" ht="30" customHeight="1" x14ac:dyDescent="0.15">
      <c r="A21" s="3" t="s">
        <v>320</v>
      </c>
      <c r="B21" s="3" t="s">
        <v>17</v>
      </c>
      <c r="C21" s="4" t="s">
        <v>321</v>
      </c>
      <c r="D21" s="4" t="s">
        <v>322</v>
      </c>
      <c r="E21" s="4" t="s">
        <v>254</v>
      </c>
      <c r="F21" s="4" t="s">
        <v>323</v>
      </c>
      <c r="G21" s="4" t="s">
        <v>81</v>
      </c>
      <c r="H21" s="4" t="s">
        <v>23</v>
      </c>
      <c r="I21" s="4" t="s">
        <v>324</v>
      </c>
      <c r="J21" s="9">
        <v>46300</v>
      </c>
      <c r="K21" s="4"/>
      <c r="L21" s="6"/>
      <c r="M21" s="6">
        <v>2579690.7000000002</v>
      </c>
      <c r="N21" s="6">
        <v>2220854.2400000002</v>
      </c>
      <c r="O21" s="7">
        <f t="shared" si="1"/>
        <v>358836.45999999996</v>
      </c>
    </row>
    <row r="22" spans="1:15" ht="30" customHeight="1" x14ac:dyDescent="0.15">
      <c r="A22" s="3" t="s">
        <v>325</v>
      </c>
      <c r="B22" s="3" t="s">
        <v>17</v>
      </c>
      <c r="C22" s="4" t="s">
        <v>326</v>
      </c>
      <c r="D22" s="4" t="s">
        <v>259</v>
      </c>
      <c r="E22" s="4" t="s">
        <v>254</v>
      </c>
      <c r="F22" s="4" t="s">
        <v>75</v>
      </c>
      <c r="G22" s="4" t="s">
        <v>308</v>
      </c>
      <c r="H22" s="4" t="s">
        <v>23</v>
      </c>
      <c r="I22" s="4" t="s">
        <v>327</v>
      </c>
      <c r="J22" s="9">
        <v>46135</v>
      </c>
      <c r="K22" s="4"/>
      <c r="L22" s="6"/>
      <c r="M22" s="6">
        <v>34057903.359999999</v>
      </c>
      <c r="N22" s="6">
        <v>24778007.960000001</v>
      </c>
      <c r="O22" s="7">
        <f t="shared" si="1"/>
        <v>9279895.3999999985</v>
      </c>
    </row>
    <row r="23" spans="1:15" ht="30" customHeight="1" x14ac:dyDescent="0.15">
      <c r="A23" s="3" t="s">
        <v>328</v>
      </c>
      <c r="B23" s="3" t="s">
        <v>153</v>
      </c>
      <c r="C23" s="4" t="s">
        <v>329</v>
      </c>
      <c r="D23" s="4" t="s">
        <v>253</v>
      </c>
      <c r="E23" s="4" t="s">
        <v>254</v>
      </c>
      <c r="F23" s="4" t="s">
        <v>75</v>
      </c>
      <c r="G23" s="4" t="s">
        <v>308</v>
      </c>
      <c r="H23" s="4" t="s">
        <v>23</v>
      </c>
      <c r="I23" s="4" t="s">
        <v>330</v>
      </c>
      <c r="J23" s="5" t="s">
        <v>331</v>
      </c>
      <c r="K23" s="4"/>
      <c r="L23" s="6"/>
      <c r="M23" s="6">
        <v>270000</v>
      </c>
      <c r="N23" s="6">
        <v>270000</v>
      </c>
      <c r="O23" s="7">
        <f t="shared" si="1"/>
        <v>0</v>
      </c>
    </row>
    <row r="24" spans="1:15" ht="30" customHeight="1" x14ac:dyDescent="0.15">
      <c r="A24" s="3" t="s">
        <v>332</v>
      </c>
      <c r="B24" s="3" t="s">
        <v>17</v>
      </c>
      <c r="C24" s="4" t="s">
        <v>111</v>
      </c>
      <c r="D24" s="4" t="s">
        <v>333</v>
      </c>
      <c r="E24" s="4" t="s">
        <v>254</v>
      </c>
      <c r="F24" s="4" t="s">
        <v>75</v>
      </c>
      <c r="G24" s="4" t="s">
        <v>323</v>
      </c>
      <c r="H24" s="4" t="s">
        <v>23</v>
      </c>
      <c r="I24" s="4" t="s">
        <v>334</v>
      </c>
      <c r="J24" s="9">
        <v>46144</v>
      </c>
      <c r="K24" s="4"/>
      <c r="L24" s="6"/>
      <c r="M24" s="6">
        <v>17955999.949999999</v>
      </c>
      <c r="N24" s="6">
        <v>11970666.560000001</v>
      </c>
      <c r="O24" s="7">
        <f t="shared" si="1"/>
        <v>5985333.3899999987</v>
      </c>
    </row>
    <row r="25" spans="1:15" ht="30" customHeight="1" x14ac:dyDescent="0.15">
      <c r="A25" s="3" t="s">
        <v>335</v>
      </c>
      <c r="B25" s="3" t="s">
        <v>139</v>
      </c>
      <c r="C25" s="4" t="s">
        <v>336</v>
      </c>
      <c r="D25" s="4" t="s">
        <v>253</v>
      </c>
      <c r="E25" s="4" t="s">
        <v>254</v>
      </c>
      <c r="F25" s="4" t="s">
        <v>75</v>
      </c>
      <c r="G25" s="4" t="s">
        <v>308</v>
      </c>
      <c r="H25" s="4" t="s">
        <v>23</v>
      </c>
      <c r="I25" s="4" t="s">
        <v>330</v>
      </c>
      <c r="J25" s="5" t="s">
        <v>331</v>
      </c>
      <c r="K25" s="4"/>
      <c r="L25" s="6"/>
      <c r="M25" s="6">
        <v>270000</v>
      </c>
      <c r="N25" s="6">
        <v>270000</v>
      </c>
      <c r="O25" s="7">
        <f t="shared" si="1"/>
        <v>0</v>
      </c>
    </row>
    <row r="26" spans="1:15" ht="30" customHeight="1" x14ac:dyDescent="0.15">
      <c r="A26" s="3" t="s">
        <v>337</v>
      </c>
      <c r="B26" s="3" t="s">
        <v>143</v>
      </c>
      <c r="C26" s="4" t="s">
        <v>338</v>
      </c>
      <c r="D26" s="4" t="s">
        <v>253</v>
      </c>
      <c r="E26" s="4" t="s">
        <v>254</v>
      </c>
      <c r="F26" s="4" t="s">
        <v>75</v>
      </c>
      <c r="G26" s="4" t="s">
        <v>308</v>
      </c>
      <c r="H26" s="4" t="s">
        <v>23</v>
      </c>
      <c r="I26" s="4" t="s">
        <v>339</v>
      </c>
      <c r="J26" s="5" t="s">
        <v>340</v>
      </c>
      <c r="K26" s="4"/>
      <c r="L26" s="6"/>
      <c r="M26" s="6">
        <v>360000</v>
      </c>
      <c r="N26" s="6">
        <v>360000</v>
      </c>
      <c r="O26" s="7">
        <f t="shared" si="1"/>
        <v>0</v>
      </c>
    </row>
    <row r="27" spans="1:15" ht="30" customHeight="1" x14ac:dyDescent="0.15">
      <c r="A27" s="3" t="s">
        <v>341</v>
      </c>
      <c r="B27" s="3" t="s">
        <v>17</v>
      </c>
      <c r="C27" s="4" t="s">
        <v>342</v>
      </c>
      <c r="D27" s="4" t="s">
        <v>253</v>
      </c>
      <c r="E27" s="4" t="s">
        <v>254</v>
      </c>
      <c r="F27" s="4" t="s">
        <v>75</v>
      </c>
      <c r="G27" s="4" t="s">
        <v>343</v>
      </c>
      <c r="H27" s="4" t="s">
        <v>23</v>
      </c>
      <c r="I27" s="4" t="s">
        <v>344</v>
      </c>
      <c r="J27" s="5" t="s">
        <v>345</v>
      </c>
      <c r="K27" s="4"/>
      <c r="L27" s="6"/>
      <c r="M27" s="6">
        <v>360000</v>
      </c>
      <c r="N27" s="6">
        <v>150000</v>
      </c>
      <c r="O27" s="7">
        <f t="shared" si="1"/>
        <v>210000</v>
      </c>
    </row>
    <row r="28" spans="1:15" ht="30" customHeight="1" x14ac:dyDescent="0.15">
      <c r="A28" s="3" t="s">
        <v>346</v>
      </c>
      <c r="B28" s="3" t="s">
        <v>17</v>
      </c>
      <c r="C28" s="4" t="s">
        <v>347</v>
      </c>
      <c r="D28" s="4" t="s">
        <v>348</v>
      </c>
      <c r="E28" s="4" t="s">
        <v>254</v>
      </c>
      <c r="F28" s="4" t="s">
        <v>68</v>
      </c>
      <c r="G28" s="4" t="s">
        <v>75</v>
      </c>
      <c r="H28" s="4" t="s">
        <v>23</v>
      </c>
      <c r="I28" s="4" t="s">
        <v>349</v>
      </c>
      <c r="J28" s="5" t="s">
        <v>350</v>
      </c>
      <c r="K28" s="4"/>
      <c r="L28" s="6"/>
      <c r="M28" s="6">
        <v>68500</v>
      </c>
      <c r="N28" s="6">
        <v>58660</v>
      </c>
      <c r="O28" s="7">
        <f t="shared" si="1"/>
        <v>9840</v>
      </c>
    </row>
    <row r="29" spans="1:15" ht="30" customHeight="1" x14ac:dyDescent="0.15">
      <c r="A29" s="3" t="s">
        <v>351</v>
      </c>
      <c r="B29" s="3" t="s">
        <v>17</v>
      </c>
      <c r="C29" s="4" t="s">
        <v>352</v>
      </c>
      <c r="D29" s="4"/>
      <c r="E29" s="4" t="s">
        <v>254</v>
      </c>
      <c r="F29" s="4" t="s">
        <v>75</v>
      </c>
      <c r="G29" s="4" t="s">
        <v>308</v>
      </c>
      <c r="H29" s="4" t="s">
        <v>23</v>
      </c>
      <c r="I29" s="8">
        <v>45630</v>
      </c>
      <c r="J29" s="9">
        <v>45987</v>
      </c>
      <c r="K29" s="4"/>
      <c r="L29" s="6"/>
      <c r="M29" s="6">
        <v>315000</v>
      </c>
      <c r="N29" s="6">
        <v>156754.5</v>
      </c>
      <c r="O29" s="7">
        <f t="shared" si="1"/>
        <v>158245.5</v>
      </c>
    </row>
    <row r="30" spans="1:15" ht="30" customHeight="1" x14ac:dyDescent="0.15">
      <c r="A30" s="32" t="s">
        <v>353</v>
      </c>
      <c r="B30" s="3" t="s">
        <v>153</v>
      </c>
      <c r="C30" s="4" t="s">
        <v>354</v>
      </c>
      <c r="D30" s="4" t="s">
        <v>253</v>
      </c>
      <c r="E30" s="4" t="s">
        <v>254</v>
      </c>
      <c r="F30" s="4" t="s">
        <v>75</v>
      </c>
      <c r="G30" s="4" t="s">
        <v>308</v>
      </c>
      <c r="H30" s="4" t="s">
        <v>23</v>
      </c>
      <c r="I30" s="8">
        <v>45752</v>
      </c>
      <c r="J30" s="9">
        <v>46481</v>
      </c>
      <c r="K30" s="4"/>
      <c r="L30" s="6"/>
      <c r="M30" s="6">
        <v>360000</v>
      </c>
      <c r="N30" s="33">
        <v>330000</v>
      </c>
      <c r="O30" s="7">
        <f t="shared" si="1"/>
        <v>30000</v>
      </c>
    </row>
    <row r="31" spans="1:15" ht="30" customHeight="1" x14ac:dyDescent="0.15">
      <c r="A31" s="3" t="s">
        <v>355</v>
      </c>
      <c r="B31" s="3" t="s">
        <v>17</v>
      </c>
      <c r="C31" s="4" t="s">
        <v>356</v>
      </c>
      <c r="D31" s="4" t="s">
        <v>259</v>
      </c>
      <c r="E31" s="4" t="s">
        <v>254</v>
      </c>
      <c r="F31" s="4" t="s">
        <v>274</v>
      </c>
      <c r="G31" s="4" t="s">
        <v>273</v>
      </c>
      <c r="H31" s="4" t="s">
        <v>23</v>
      </c>
      <c r="I31" s="8">
        <v>45702</v>
      </c>
      <c r="J31" s="9">
        <v>45882</v>
      </c>
      <c r="K31" s="4"/>
      <c r="L31" s="6"/>
      <c r="M31" s="6">
        <v>1343383.98</v>
      </c>
      <c r="N31" s="6">
        <v>1343383.98</v>
      </c>
      <c r="O31" s="7">
        <f t="shared" si="1"/>
        <v>0</v>
      </c>
    </row>
    <row r="32" spans="1:15" ht="30" customHeight="1" x14ac:dyDescent="0.15">
      <c r="A32" s="3" t="s">
        <v>357</v>
      </c>
      <c r="B32" s="3" t="s">
        <v>17</v>
      </c>
      <c r="C32" s="4" t="s">
        <v>358</v>
      </c>
      <c r="D32" s="4" t="s">
        <v>359</v>
      </c>
      <c r="E32" s="4" t="s">
        <v>254</v>
      </c>
      <c r="F32" s="4" t="s">
        <v>308</v>
      </c>
      <c r="G32" s="4" t="s">
        <v>75</v>
      </c>
      <c r="H32" s="4" t="s">
        <v>23</v>
      </c>
      <c r="I32" s="8">
        <v>45792</v>
      </c>
      <c r="J32" s="9">
        <v>46156</v>
      </c>
      <c r="K32" s="4"/>
      <c r="L32" s="6"/>
      <c r="M32" s="6">
        <v>127800</v>
      </c>
      <c r="N32" s="6">
        <v>42600</v>
      </c>
      <c r="O32" s="7">
        <f t="shared" si="1"/>
        <v>85200</v>
      </c>
    </row>
    <row r="33" spans="1:15" ht="30" customHeight="1" x14ac:dyDescent="0.15">
      <c r="A33" s="37" t="s">
        <v>13</v>
      </c>
      <c r="B33" s="35"/>
      <c r="C33" s="35"/>
      <c r="D33" s="35"/>
      <c r="E33" s="35"/>
      <c r="F33" s="35"/>
      <c r="G33" s="35"/>
      <c r="H33" s="35"/>
      <c r="I33" s="35"/>
      <c r="J33" s="35"/>
      <c r="K33" s="36"/>
      <c r="L33" s="10">
        <f>SUM(L26:L32)</f>
        <v>0</v>
      </c>
      <c r="M33" s="10">
        <f t="shared" ref="M33:O33" si="2">SUM(M3:M32)</f>
        <v>205087538.28999993</v>
      </c>
      <c r="N33" s="10">
        <f t="shared" si="2"/>
        <v>174437787.72</v>
      </c>
      <c r="O33" s="10">
        <f t="shared" si="2"/>
        <v>30649750.569999985</v>
      </c>
    </row>
    <row r="34" spans="1:15" ht="10.5" customHeight="1" x14ac:dyDescent="0.15"/>
    <row r="35" spans="1:15" ht="10.5" customHeight="1" x14ac:dyDescent="0.15"/>
    <row r="36" spans="1:15" ht="10.5" customHeight="1" x14ac:dyDescent="0.15"/>
    <row r="37" spans="1:15" ht="10.5" customHeight="1" x14ac:dyDescent="0.15"/>
    <row r="38" spans="1:15" ht="10.5" customHeight="1" x14ac:dyDescent="0.15"/>
    <row r="39" spans="1:15" ht="10.5" customHeight="1" x14ac:dyDescent="0.15"/>
    <row r="40" spans="1:15" ht="10.5" customHeight="1" x14ac:dyDescent="0.15"/>
    <row r="41" spans="1:15" ht="10.5" customHeight="1" x14ac:dyDescent="0.15"/>
    <row r="42" spans="1:15" ht="10.5" customHeight="1" x14ac:dyDescent="0.15"/>
    <row r="43" spans="1:15" ht="10.5" customHeight="1" x14ac:dyDescent="0.15"/>
    <row r="44" spans="1:15" ht="10.5" customHeight="1" x14ac:dyDescent="0.15"/>
    <row r="45" spans="1:15" ht="10.5" customHeight="1" x14ac:dyDescent="0.15"/>
    <row r="46" spans="1:15" ht="10.5" customHeight="1" x14ac:dyDescent="0.15"/>
    <row r="47" spans="1:15" ht="10.5" customHeight="1" x14ac:dyDescent="0.15"/>
    <row r="48" spans="1:15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</sheetData>
  <autoFilter ref="A1:O33" xr:uid="{00000000-0009-0000-0000-000006000000}"/>
  <mergeCells count="3">
    <mergeCell ref="A1:O1"/>
    <mergeCell ref="A16:O16"/>
    <mergeCell ref="A33:K33"/>
  </mergeCells>
  <pageMargins left="0.51181102362204722" right="0.51181102362204722" top="0.78740157480314965" bottom="0.78740157480314965" header="0" footer="0"/>
  <pageSetup paperSize="9" orientation="landscape"/>
  <rowBreaks count="1" manualBreakCount="1">
    <brk id="15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AJUR</vt:lpstr>
      <vt:lpstr>GABINETE</vt:lpstr>
      <vt:lpstr>GCON</vt:lpstr>
      <vt:lpstr>GENG</vt:lpstr>
      <vt:lpstr>GPES</vt:lpstr>
      <vt:lpstr>GTI</vt:lpstr>
      <vt:lpstr>GOPER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Isabel Cristina Santos Soares Reis</cp:lastModifiedBy>
  <dcterms:created xsi:type="dcterms:W3CDTF">2009-06-17T07:33:19Z</dcterms:created>
  <dcterms:modified xsi:type="dcterms:W3CDTF">2025-10-10T12:43:20Z</dcterms:modified>
</cp:coreProperties>
</file>