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sabel-reis\Downloads\"/>
    </mc:Choice>
  </mc:AlternateContent>
  <xr:revisionPtr revIDLastSave="0" documentId="13_ncr:1_{C35E945E-E9AA-4F01-A4EC-1441A26049BB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AJUR" sheetId="1" r:id="rId1"/>
    <sheet name="GABINETE" sheetId="2" r:id="rId2"/>
    <sheet name="GCON" sheetId="3" r:id="rId3"/>
    <sheet name="GENG" sheetId="4" r:id="rId4"/>
    <sheet name="GPES" sheetId="5" r:id="rId5"/>
    <sheet name="GTI" sheetId="6" r:id="rId6"/>
    <sheet name="GOP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f5UdOb/yMq6f6I+AlQAztvjBprWExqlbRmNgNgDXd+Q="/>
    </ext>
  </extLst>
</workbook>
</file>

<file path=xl/calcChain.xml><?xml version="1.0" encoding="utf-8"?>
<calcChain xmlns="http://schemas.openxmlformats.org/spreadsheetml/2006/main">
  <c r="N37" i="7" l="1"/>
  <c r="M37" i="7"/>
  <c r="L37" i="7"/>
  <c r="O36" i="7"/>
  <c r="O35" i="7"/>
  <c r="O34" i="7"/>
  <c r="O33" i="7"/>
  <c r="O32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6" i="7"/>
  <c r="O15" i="7"/>
  <c r="O14" i="7"/>
  <c r="O13" i="7"/>
  <c r="O12" i="7"/>
  <c r="O11" i="7"/>
  <c r="O10" i="7"/>
  <c r="O9" i="7"/>
  <c r="O8" i="7"/>
  <c r="O7" i="7"/>
  <c r="O6" i="7"/>
  <c r="O37" i="7" s="1"/>
  <c r="O5" i="7"/>
  <c r="O4" i="7"/>
  <c r="O3" i="7"/>
  <c r="N19" i="6"/>
  <c r="M19" i="6"/>
  <c r="L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19" i="6" s="1"/>
  <c r="N15" i="5"/>
  <c r="M15" i="5"/>
  <c r="L15" i="5"/>
  <c r="O14" i="5"/>
  <c r="O13" i="5"/>
  <c r="O12" i="5"/>
  <c r="O11" i="5"/>
  <c r="O10" i="5"/>
  <c r="O9" i="5"/>
  <c r="O8" i="5"/>
  <c r="O7" i="5"/>
  <c r="O6" i="5"/>
  <c r="O15" i="5" s="1"/>
  <c r="O5" i="5"/>
  <c r="O4" i="5"/>
  <c r="O3" i="5"/>
  <c r="N29" i="4"/>
  <c r="M29" i="4"/>
  <c r="L29" i="4"/>
  <c r="O28" i="4"/>
  <c r="O27" i="4"/>
  <c r="O26" i="4"/>
  <c r="O25" i="4"/>
  <c r="O24" i="4"/>
  <c r="O23" i="4"/>
  <c r="O22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6" i="4"/>
  <c r="O5" i="4"/>
  <c r="O4" i="4"/>
  <c r="O3" i="4"/>
  <c r="O29" i="4" s="1"/>
  <c r="O10" i="3"/>
  <c r="N10" i="3"/>
  <c r="M10" i="3"/>
  <c r="L10" i="3"/>
  <c r="O9" i="3"/>
  <c r="O8" i="3"/>
  <c r="O7" i="3"/>
  <c r="O6" i="3"/>
  <c r="O5" i="3"/>
  <c r="O4" i="3"/>
  <c r="O3" i="3"/>
  <c r="N7" i="2"/>
  <c r="M7" i="2"/>
  <c r="L7" i="2"/>
  <c r="O6" i="2"/>
  <c r="O7" i="2" s="1"/>
  <c r="O5" i="2"/>
  <c r="O4" i="2"/>
  <c r="O3" i="2"/>
  <c r="N7" i="1"/>
  <c r="M7" i="1"/>
  <c r="L7" i="1"/>
  <c r="O6" i="1"/>
  <c r="O5" i="1"/>
  <c r="O4" i="1"/>
  <c r="O3" i="1"/>
  <c r="O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7" authorId="0" shapeId="0" xr:uid="{00000000-0006-0000-0200-000001000000}">
      <text>
        <r>
          <rPr>
            <sz val="8"/>
            <color rgb="FFFFFFFF"/>
            <rFont val="Tahoma"/>
            <scheme val="minor"/>
          </rPr>
          <t>======
ID#AAABu-y3ydE
Isabel Cristina Santos Reis    (2026-01-15 19:50:07)
CONTRATO 
16/2025B MALTA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wXW6BNzhSWYhG4Ro1BP0BEqBMF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" authorId="0" shapeId="0" xr:uid="{00000000-0006-0000-0600-000007000000}">
      <text>
        <r>
          <rPr>
            <sz val="8"/>
            <color rgb="FFFFFFFF"/>
            <rFont val="Tahoma"/>
            <scheme val="minor"/>
          </rPr>
          <t>======
ID#AAABjmozvCM
Isabel Cristina Santos Reis    (2025-05-13 19:45:42)
Não encerrar pois consta pendência financeira</t>
        </r>
      </text>
    </comment>
    <comment ref="A4" authorId="0" shapeId="0" xr:uid="{00000000-0006-0000-0600-000006000000}">
      <text>
        <r>
          <rPr>
            <sz val="8"/>
            <color rgb="FFFFFFFF"/>
            <rFont val="Tahoma"/>
            <scheme val="minor"/>
          </rPr>
          <t>======
ID#AAABjR_3WMQ
Isabel Cristina Santos Reis    (2025-05-13 17:34:20)
Litigio aguardar para encerrar</t>
        </r>
      </text>
    </comment>
    <comment ref="A5" authorId="0" shapeId="0" xr:uid="{00000000-0006-0000-0600-000005000000}">
      <text>
        <r>
          <rPr>
            <sz val="8"/>
            <color rgb="FFFFFFFF"/>
            <rFont val="Tahoma"/>
            <scheme val="minor"/>
          </rPr>
          <t>======
ID#AAABjR_3WMM
Isabel Cristina Santos Reis    (2025-05-13 17:34:07)
Litigio aguardar para encerrar</t>
        </r>
      </text>
    </comment>
    <comment ref="A6" authorId="0" shapeId="0" xr:uid="{00000000-0006-0000-0600-000004000000}">
      <text>
        <r>
          <rPr>
            <sz val="8"/>
            <color rgb="FFFFFFFF"/>
            <rFont val="Tahoma"/>
            <scheme val="minor"/>
          </rPr>
          <t>======
ID#AAABjmozvCQ
Isabel Cristina Santos Reis    (2025-05-13 19:46:08)
Não encerrar pois consta pendência financeira</t>
        </r>
      </text>
    </comment>
    <comment ref="A7" authorId="0" shapeId="0" xr:uid="{00000000-0006-0000-0600-000003000000}">
      <text>
        <r>
          <rPr>
            <sz val="8"/>
            <color rgb="FFFFFFFF"/>
            <rFont val="Tahoma"/>
            <scheme val="minor"/>
          </rPr>
          <t>======
ID#AAABjmozvCU
Isabel Cristina Santos Reis    (2025-05-13 19:46:13)
Não encerrar pois consta pendência financeira</t>
        </r>
      </text>
    </comment>
    <comment ref="A8" authorId="0" shapeId="0" xr:uid="{00000000-0006-0000-0600-000002000000}">
      <text>
        <r>
          <rPr>
            <sz val="8"/>
            <color rgb="FFFFFFFF"/>
            <rFont val="Tahoma"/>
            <scheme val="minor"/>
          </rPr>
          <t>======
ID#AAABjR_3WMU
Isabel Cristina Santos Reis    (2025-05-13 17:34:32)
Litigio aguardar para encerrar</t>
        </r>
      </text>
    </comment>
    <comment ref="A11" authorId="0" shapeId="0" xr:uid="{00000000-0006-0000-0600-000001000000}">
      <text>
        <r>
          <rPr>
            <sz val="8"/>
            <color rgb="FFFFFFFF"/>
            <rFont val="Tahoma"/>
            <scheme val="minor"/>
          </rPr>
          <t>======
ID#AAABjmozvCY
Isabel Cristina Santos Reis    (2025-05-13 19:46:29)
Não encerrar pois consta pendência financeira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IJx3rHEwQNv7WcSHlhO7/5Kb9Lw=="/>
    </ext>
  </extLst>
</comments>
</file>

<file path=xl/sharedStrings.xml><?xml version="1.0" encoding="utf-8"?>
<sst xmlns="http://schemas.openxmlformats.org/spreadsheetml/2006/main" count="984" uniqueCount="347">
  <si>
    <t>Relatórios de Contratos</t>
  </si>
  <si>
    <t>Contrato</t>
  </si>
  <si>
    <t>UN</t>
  </si>
  <si>
    <t>Contratada</t>
  </si>
  <si>
    <t>Objeto</t>
  </si>
  <si>
    <t>Gestor</t>
  </si>
  <si>
    <t>F. Titular</t>
  </si>
  <si>
    <t>F. Suplente</t>
  </si>
  <si>
    <t>Sit.</t>
  </si>
  <si>
    <t>Data Ínicio</t>
  </si>
  <si>
    <t>Data Fim</t>
  </si>
  <si>
    <t>Última NF</t>
  </si>
  <si>
    <t>Pag. Mensal</t>
  </si>
  <si>
    <t>Valor Total</t>
  </si>
  <si>
    <t>Realizado</t>
  </si>
  <si>
    <t>Saldo</t>
  </si>
  <si>
    <t>002/2025</t>
  </si>
  <si>
    <t>EGR PORTO ALEGRE</t>
  </si>
  <si>
    <t>APEX COMUNICAÇÃO ESTRATÉGICA LTDA</t>
  </si>
  <si>
    <t>CONSULTORIA OU ASSESSORIA- NF</t>
  </si>
  <si>
    <t>GABINETE</t>
  </si>
  <si>
    <t>011/2022</t>
  </si>
  <si>
    <t>RAFAEL DA SILVA FERREIRA</t>
  </si>
  <si>
    <t>MARIELLE LOPES DUTRA</t>
  </si>
  <si>
    <t>011/2019</t>
  </si>
  <si>
    <t>NELSON WILIANS ADVOGADOS</t>
  </si>
  <si>
    <t>Ativo</t>
  </si>
  <si>
    <t>GERENCIA CONTABIL</t>
  </si>
  <si>
    <t>EGR CAMPO BOM</t>
  </si>
  <si>
    <t>ADARIEL DENAISSON SOUZA CHAVES</t>
  </si>
  <si>
    <t>CONSTRUTORA GIOVANELLA LTDA</t>
  </si>
  <si>
    <t>MARCOS DE CARVALHO FERNANDES</t>
  </si>
  <si>
    <t>OBRA DE PAVIMENTACAO ERS 239 - NF</t>
  </si>
  <si>
    <t>25/05/2022</t>
  </si>
  <si>
    <t>GERENCIA DE ENGENHARIA</t>
  </si>
  <si>
    <t>062/2018</t>
  </si>
  <si>
    <t>24/05/2027</t>
  </si>
  <si>
    <t>LUIS FERNANDO PEREIRA VANACOR</t>
  </si>
  <si>
    <t>CARLA TRINDADE SCHERER</t>
  </si>
  <si>
    <t>EXPERMED PERICIAS MEDICAS ADMINISTRATIVAS E JUDICIAIS LTDA</t>
  </si>
  <si>
    <t>REALIZACAO DE PERICIAS MEDICAS - NF</t>
  </si>
  <si>
    <t>ASSESSORIA JURIDICA</t>
  </si>
  <si>
    <t>MILENE TADROS RODRIGUES DE FREITAS</t>
  </si>
  <si>
    <t>SHANA NATASHA OLIVEIRA SIKORA</t>
  </si>
  <si>
    <t>16/10/2018</t>
  </si>
  <si>
    <t>15/10/2025</t>
  </si>
  <si>
    <t>005/2024</t>
  </si>
  <si>
    <t>005/2025</t>
  </si>
  <si>
    <t>AWS AUDITORES INDEPENDENTES</t>
  </si>
  <si>
    <t>SERVICOS DE AUDITORIA CONTABEIS - NF</t>
  </si>
  <si>
    <t>002/2023</t>
  </si>
  <si>
    <t>TIAGO SILVEIRA OLIVEIRA</t>
  </si>
  <si>
    <t>AJUR PRESTAÇÃO DE SERVIÇOS EM INFORMÁTICA LTDA.</t>
  </si>
  <si>
    <t>003/2022</t>
  </si>
  <si>
    <t>SERVICO DE RECORTE CLIPPING ELETR - NF</t>
  </si>
  <si>
    <t>LSF ENGENHARIA &amp; GESTAO LTDA</t>
  </si>
  <si>
    <t>CONSERVACAO RODOVIARIA CONTINUA - NF</t>
  </si>
  <si>
    <t>GPBR PARTICIPAÇÕES - WELL HUB</t>
  </si>
  <si>
    <t>BARBARA CARDOZO</t>
  </si>
  <si>
    <t>SERVIÇO BEM-ESTAR FUNCIONAL</t>
  </si>
  <si>
    <t>VAGNER DA ROSA RUBIRA</t>
  </si>
  <si>
    <t>GIULIANO CUOZZO MOURA DOS SANTOS</t>
  </si>
  <si>
    <t>023/2024</t>
  </si>
  <si>
    <t/>
  </si>
  <si>
    <t>012/2022</t>
  </si>
  <si>
    <t>002/2026</t>
  </si>
  <si>
    <t>EGR PORTAO</t>
  </si>
  <si>
    <t>023/2023</t>
  </si>
  <si>
    <t>RGS ENGENHARIA S.A.</t>
  </si>
  <si>
    <t>ZENITE INFORMAÇÃO E CONSULTORIA S/A</t>
  </si>
  <si>
    <t>SERV DE MANUTENCAO RODOVIARIA - NF</t>
  </si>
  <si>
    <t>SERV DE ORIENTACAO</t>
  </si>
  <si>
    <t>BARZ SOLUCOES INTELIGENTES LTDA</t>
  </si>
  <si>
    <t>041/2024</t>
  </si>
  <si>
    <t>SERV DE LIMPEZA/COPEIRA - NF</t>
  </si>
  <si>
    <t>LUIS HENRIQUE ANTUNES DUTRA</t>
  </si>
  <si>
    <t>ANTENOR SANTOS CASTRO</t>
  </si>
  <si>
    <t>MOREIRA E ANDRADE LTDA</t>
  </si>
  <si>
    <t>PREST DE SERVIÇOS TÉCNICOS DE INVENTARIO</t>
  </si>
  <si>
    <t>BRUNO MUNIZ LEITÃO</t>
  </si>
  <si>
    <t>HENILDA SOARES LEAL</t>
  </si>
  <si>
    <t>RAFAEL PANDOLFO DA ROCHA</t>
  </si>
  <si>
    <t>05/12/2024</t>
  </si>
  <si>
    <t>033/2022</t>
  </si>
  <si>
    <t>TREZZI E BONATTI LTDA-ME</t>
  </si>
  <si>
    <t>003/2026</t>
  </si>
  <si>
    <t>CONTRAT DOS SERV TEC. DE ENGENHARIA - NF</t>
  </si>
  <si>
    <t>016/2025</t>
  </si>
  <si>
    <t>020/2025</t>
  </si>
  <si>
    <t>CAMILA ROBERTA KOHLER</t>
  </si>
  <si>
    <t>EMPRESA BRASILEIRA DE TELEGRAFOS</t>
  </si>
  <si>
    <t>KLASER E KLASER / MLTA MARTINS</t>
  </si>
  <si>
    <t>GOHSME SOLUCOES PARA INTERNET</t>
  </si>
  <si>
    <t>MONIKA WAGNER</t>
  </si>
  <si>
    <t>ASSESSORIA CONTABIL/JURIDICA</t>
  </si>
  <si>
    <t>SERV DE POSTAGEM</t>
  </si>
  <si>
    <t>SERV DE CONSULTORIA OU ASSESSORIA</t>
  </si>
  <si>
    <t xml:space="preserve">HENILDA SOARES LEAL VALIM </t>
  </si>
  <si>
    <t>ADRIANE CRISTINA KUHNE</t>
  </si>
  <si>
    <t>018/2023</t>
  </si>
  <si>
    <t>EGR ENCANTADO</t>
  </si>
  <si>
    <t>MATT CONSTRUTORA LTDA</t>
  </si>
  <si>
    <t>029/2025</t>
  </si>
  <si>
    <t>MELO DE BESSA ASSOCIADOS</t>
  </si>
  <si>
    <t>ASSESSORIA CONTABIL</t>
  </si>
  <si>
    <t>002/2024</t>
  </si>
  <si>
    <t>SINALIZADORA RODOVIARIA LTDA</t>
  </si>
  <si>
    <t>MANUTENCAO DE SINALIZACAO - NF</t>
  </si>
  <si>
    <t>FRANCIELE PEREIRA  MAGNUS</t>
  </si>
  <si>
    <t>001/2026</t>
  </si>
  <si>
    <t>MALTA MARTINS ADVOCACIA</t>
  </si>
  <si>
    <t>009/2024</t>
  </si>
  <si>
    <t>GRECA DISTRIBUIDORA DE ASFALTOS S/A</t>
  </si>
  <si>
    <t>FORN MATERIAL ASFALTICO - NF</t>
  </si>
  <si>
    <t>015/2024</t>
  </si>
  <si>
    <t>022/2024</t>
  </si>
  <si>
    <t>STE - SERVICOS TECNICOS DE ENGENHARIA SA</t>
  </si>
  <si>
    <t>PROJETO DE GERENCIAMENTO AMBIENTAL - NF</t>
  </si>
  <si>
    <t>029/2024</t>
  </si>
  <si>
    <t>EGR GRAMADO</t>
  </si>
  <si>
    <t>DOBIL ENGENHARIA LTDA</t>
  </si>
  <si>
    <t>MANUTENCAO DE PAVIMENTOS - NF</t>
  </si>
  <si>
    <t>030/2024</t>
  </si>
  <si>
    <t>031/2024</t>
  </si>
  <si>
    <t>EGR TRES COROAS</t>
  </si>
  <si>
    <t>CONSTRUTORA E PAVIMENTADORA PAVICON</t>
  </si>
  <si>
    <t>032/2024</t>
  </si>
  <si>
    <t>EGR VIAMAO</t>
  </si>
  <si>
    <t>CONSTRUTORA PELOTENSE</t>
  </si>
  <si>
    <t>033/2024</t>
  </si>
  <si>
    <t>EGR SANTO ANTONIO DA PATRULHA</t>
  </si>
  <si>
    <t>034/2024</t>
  </si>
  <si>
    <t>EGR SAO FRANCISCO DE PAULA</t>
  </si>
  <si>
    <t>ENCOPAV ENGENHARIA</t>
  </si>
  <si>
    <t>036/2024</t>
  </si>
  <si>
    <t>EGR BOA VISTA DO SUL</t>
  </si>
  <si>
    <t>CONPASUL CONSTRUCAO E SERVICOS LTDA</t>
  </si>
  <si>
    <t>006/2025</t>
  </si>
  <si>
    <t>SINARODO SINALIZADORA RODOVIARIA LTDA</t>
  </si>
  <si>
    <t>008/2025</t>
  </si>
  <si>
    <t>E.F. SERVIÇOS RODOVIÁRIOS</t>
  </si>
  <si>
    <t>DENISE PEPPEL</t>
  </si>
  <si>
    <t>024/2025</t>
  </si>
  <si>
    <t>EGR CRUZEIRO DO SUL</t>
  </si>
  <si>
    <t>CONSTRUTORA EXTREMO SUL LTDA</t>
  </si>
  <si>
    <t>ELVIO PITROSKY</t>
  </si>
  <si>
    <t>025/2025</t>
  </si>
  <si>
    <t>EGR COXILHA</t>
  </si>
  <si>
    <t>RGS ENGENHARIA S.A</t>
  </si>
  <si>
    <t>026/2025</t>
  </si>
  <si>
    <t>ENCOPAV ENGENHARIA LTDA</t>
  </si>
  <si>
    <t>027/2025</t>
  </si>
  <si>
    <t>CONSTRUTORA GIOVANELLA LTDA.</t>
  </si>
  <si>
    <t>028/2025</t>
  </si>
  <si>
    <t>007/2026</t>
  </si>
  <si>
    <t>021/2021</t>
  </si>
  <si>
    <t>PRIME CONSULTORIA E ASSESSORIA EMPRESARIAL LTDA</t>
  </si>
  <si>
    <t>COMBUSTIVEL - NF</t>
  </si>
  <si>
    <t>GERENCIA DE GESTÃO DE PESSOAS</t>
  </si>
  <si>
    <t>JULIANA MAHMUD</t>
  </si>
  <si>
    <t>023/2021</t>
  </si>
  <si>
    <t>RURAL RENTAL SERVICE EIRELI</t>
  </si>
  <si>
    <t>SERV DE LOCACAO DE VEICULOS - NF</t>
  </si>
  <si>
    <t>MARCIA MARQUES</t>
  </si>
  <si>
    <t>011/2023</t>
  </si>
  <si>
    <t>TELEFONICA BRASIL S.A.</t>
  </si>
  <si>
    <t>CONTRATACAO SERVICO MOVEL PESSOAL - FAT</t>
  </si>
  <si>
    <t>LUCAS BOROTO</t>
  </si>
  <si>
    <t>PABLO FEIJO</t>
  </si>
  <si>
    <t>006/2024</t>
  </si>
  <si>
    <t>LOCADORA DE VEICULOS SANTA CRUZ LTDA.</t>
  </si>
  <si>
    <t>038/2024</t>
  </si>
  <si>
    <t>GREEN CARD S/A REFEICOES COMERCIO E SERVICOS</t>
  </si>
  <si>
    <t>FORNEC DE AUXILIO ALIMENTACAO/REF. - NF</t>
  </si>
  <si>
    <t>014/2023</t>
  </si>
  <si>
    <t>GRM AR CONDICIONADO LTDA EPP</t>
  </si>
  <si>
    <t>SERV CLIMATIZACAO AR CONDICIONADO-NF</t>
  </si>
  <si>
    <t>01/08/2023</t>
  </si>
  <si>
    <t>007/2021</t>
  </si>
  <si>
    <t>PROCERGS - CIA DE PROCES DE DADOS DO ESTADO DO RS</t>
  </si>
  <si>
    <t>PRESTACAO DE SERV DO APLICAT PROA - NF</t>
  </si>
  <si>
    <t>015/2025</t>
  </si>
  <si>
    <t>GERENCIA DE TECNOLOGIA DA INFORMAÇÃO</t>
  </si>
  <si>
    <t>ENSEG - ENGENHARIA DE SEGURANCA DO TRABALHO LTDA</t>
  </si>
  <si>
    <t>PPRA E PCMSO - NF</t>
  </si>
  <si>
    <t>ANELISE DE MACEDO LUCAS</t>
  </si>
  <si>
    <t>018/2025</t>
  </si>
  <si>
    <t>FOCUS CONSULTORIA E SERVIÇOS</t>
  </si>
  <si>
    <t>APOIO ADM</t>
  </si>
  <si>
    <t>027/2021</t>
  </si>
  <si>
    <t>019/2025</t>
  </si>
  <si>
    <t>CENTRO DE INTEGRACAO EMPRESA ESCOLA DO RS - CIEE</t>
  </si>
  <si>
    <t>CONTRATACAO DE AGENTE DE INTEGR - NF</t>
  </si>
  <si>
    <t>P01/2024</t>
  </si>
  <si>
    <t>CLUBE PASI DE SEGUROS</t>
  </si>
  <si>
    <t>SERV DE COBERTURA DE SEGURO - FAT</t>
  </si>
  <si>
    <t>010/2022</t>
  </si>
  <si>
    <t>ALLGED SOLUCOES DE TI LTDA</t>
  </si>
  <si>
    <t>SERVICOS DE OUTSOURCING DE IMPRESSAO REC</t>
  </si>
  <si>
    <t>005/2026</t>
  </si>
  <si>
    <t>SERVICO SOCIAL DA INDUSTRIA SESI-RS</t>
  </si>
  <si>
    <t>PLATAFORMA DIGITAL SERV QUALIDADE VIDA F</t>
  </si>
  <si>
    <t>020/2022</t>
  </si>
  <si>
    <t>BRASIL SERVIÇOS DE TELECOMUNICAÇÕES LTDA</t>
  </si>
  <si>
    <t>SERV DE TELECO DE CIRC DE ACESSO - FAT</t>
  </si>
  <si>
    <t>DANIEL CARLOS HEINEN</t>
  </si>
  <si>
    <t>009/2026</t>
  </si>
  <si>
    <t>024/2022</t>
  </si>
  <si>
    <t>PRESTACAO DE SERV DE INF PUBLICA -NF</t>
  </si>
  <si>
    <t>01/2019</t>
  </si>
  <si>
    <t>ASSOCIACAO CORPO DE BOMBEIROS VOLUNTARIOS DE BOM PRINCIPIO</t>
  </si>
  <si>
    <t>BOMBEIROS VOLUNTARIOS - REC</t>
  </si>
  <si>
    <t>GERENCIA OPERACIONAL</t>
  </si>
  <si>
    <t>24/10/2019</t>
  </si>
  <si>
    <t>23/10/2023</t>
  </si>
  <si>
    <t>026/2022</t>
  </si>
  <si>
    <t>SAFETEC INFORMATICA LTDA</t>
  </si>
  <si>
    <t>SERV CONTINUADOS DE CORREIOS</t>
  </si>
  <si>
    <t>019/2019</t>
  </si>
  <si>
    <t>CWF OPERACOES LTDA</t>
  </si>
  <si>
    <t>CONTRATAÇÃO PARA EXECUÇÃO SERV OPERAÇÃO</t>
  </si>
  <si>
    <t>18/04/2019</t>
  </si>
  <si>
    <t>17/04/2024</t>
  </si>
  <si>
    <t>008/2023</t>
  </si>
  <si>
    <t>020/2019</t>
  </si>
  <si>
    <t>RCI CONSULTING - CONSULTORIA, ADMINISTRACAO E PARTICIPACOES</t>
  </si>
  <si>
    <t>SERV DE HOSP DE APLIC EM AMB IBM - NF</t>
  </si>
  <si>
    <t>16/04/2019</t>
  </si>
  <si>
    <t>15/04/2024</t>
  </si>
  <si>
    <t>04/2019</t>
  </si>
  <si>
    <t>009/2023</t>
  </si>
  <si>
    <t>ASSOCIACAO CIVIL CORPO DE BOMBEIROS VOLUNTARIOS SAO SEBAST</t>
  </si>
  <si>
    <t>SERV DE PUBL NO DIARIO OFICIAL - NF</t>
  </si>
  <si>
    <t>07/2019</t>
  </si>
  <si>
    <t>EGR FLORES DA CUNHA</t>
  </si>
  <si>
    <t>CORPO DE BOMBEIROS VOLUNTARIOS DE ANTONIO PRADO</t>
  </si>
  <si>
    <t>003/2024</t>
  </si>
  <si>
    <t>TELEFONICA BRASIL S.A</t>
  </si>
  <si>
    <t>002/2020</t>
  </si>
  <si>
    <t>CONSIGLIATO TECNOLOGIA EM SISTEMAS ELETROELETRONICOS LTDA</t>
  </si>
  <si>
    <t>SERV MANUT ELETRONICA PREV/CORRETIVA  NF</t>
  </si>
  <si>
    <t>FABIO ALESSANDRO ZIMMER</t>
  </si>
  <si>
    <t>JAMIR JOAO LAUERMANN</t>
  </si>
  <si>
    <t>06/02/2020</t>
  </si>
  <si>
    <t>05/02/2025</t>
  </si>
  <si>
    <t>035/2024</t>
  </si>
  <si>
    <t>CIGAM SOFTWARE CORPORATIVO S.A.</t>
  </si>
  <si>
    <t>CONTRAT SOLUCAO EMPRESARIAL - ERP - NF</t>
  </si>
  <si>
    <t>01/2021</t>
  </si>
  <si>
    <t>ASSOCIACAO CORPO DE BOMBEIROS VOLUNTARIOS DE SAO VENDELINO R</t>
  </si>
  <si>
    <t>07/06/2021</t>
  </si>
  <si>
    <t>06/06/2023</t>
  </si>
  <si>
    <t>013/2021</t>
  </si>
  <si>
    <t>042/2024</t>
  </si>
  <si>
    <t>T.E.M. EMERGENCIAS MEDICAS LTDA.</t>
  </si>
  <si>
    <t>SERV DE ATENDIMENTO DE RESGATE - NF</t>
  </si>
  <si>
    <t>E-SALES SOLUCOES DE INTEGRACAO LTDA</t>
  </si>
  <si>
    <t>SERVIÇOS DE TERCEIROS PESSOA JURIDICA</t>
  </si>
  <si>
    <t>05/06/2021</t>
  </si>
  <si>
    <t>01/2022</t>
  </si>
  <si>
    <t>CORPO DE BOMBEIROS VOLUNTARIOS DE NOVA HARTZ</t>
  </si>
  <si>
    <t>007/2025</t>
  </si>
  <si>
    <t>21/07/2022</t>
  </si>
  <si>
    <t>20/07/2027</t>
  </si>
  <si>
    <t>GRAPHO - PRODUTOS E SERVIÇOS EM COMPUTAÇÃO</t>
  </si>
  <si>
    <t>02/2022</t>
  </si>
  <si>
    <t>ASSOCIAÇÃO DE BOMBEIROS VOLUNTÁRIOS DE TRES COROAS</t>
  </si>
  <si>
    <t>014/2025</t>
  </si>
  <si>
    <t>22/07/2022</t>
  </si>
  <si>
    <t>VS DATA COMERCIO</t>
  </si>
  <si>
    <t>21/07/2027</t>
  </si>
  <si>
    <t>03/2022</t>
  </si>
  <si>
    <t>ASSOCIAÇÃO CORPO DE BOMBEIROS VOLUNTÁRIOS DE BALNEÁRIO PINHA</t>
  </si>
  <si>
    <t>20/07/2022</t>
  </si>
  <si>
    <t>19/07/2027</t>
  </si>
  <si>
    <t>017/2025</t>
  </si>
  <si>
    <t>ATHENAS AUTOMACAO</t>
  </si>
  <si>
    <t>LOCACAO DE EQUIP. INFORMATICA</t>
  </si>
  <si>
    <t>DANIEL HEINEN</t>
  </si>
  <si>
    <t>04/2022</t>
  </si>
  <si>
    <t>PABLO FEIJÓ</t>
  </si>
  <si>
    <t>EGR STO ANTONIO DA P</t>
  </si>
  <si>
    <t>SOCIEDADE CIVIL CORPO DE BOMBEIROS VOLUNTARIOS DE ROLANTE</t>
  </si>
  <si>
    <t>15/09/2022</t>
  </si>
  <si>
    <t>14/09/2027</t>
  </si>
  <si>
    <t>022/2025</t>
  </si>
  <si>
    <t>05/2022</t>
  </si>
  <si>
    <t xml:space="preserve">SITE </t>
  </si>
  <si>
    <t>CORPO DE BOMBEIROS VOLUNTÁRIOS DE ARARICÁ</t>
  </si>
  <si>
    <t>03/02/2023</t>
  </si>
  <si>
    <t>02/02/2028</t>
  </si>
  <si>
    <t>06/2022</t>
  </si>
  <si>
    <t>004/2026</t>
  </si>
  <si>
    <t>ASSOCIACAO MANTENEDORA CORPO DE BOMBEIROS DA REGIAO ALTA DO</t>
  </si>
  <si>
    <t>NTI BRASIL SOLUCOES DIGITAIS</t>
  </si>
  <si>
    <t>NILCINEIA SOUZA DOS SANTOS</t>
  </si>
  <si>
    <t>AUTODESK</t>
  </si>
  <si>
    <t>27/01/2023</t>
  </si>
  <si>
    <t>26/01/2028</t>
  </si>
  <si>
    <t>10/2022</t>
  </si>
  <si>
    <t>DEPARTAMENTO ESTADUAL DE TRANSITO</t>
  </si>
  <si>
    <t>SERVIÇO DE REMOÇÃO E GUINHOS - FAT</t>
  </si>
  <si>
    <t>08/10/2023</t>
  </si>
  <si>
    <t>07/10/2028</t>
  </si>
  <si>
    <t>01/2023</t>
  </si>
  <si>
    <t>ASSOCIAÇÃO VOLUNTÁRIA DE BOMBEIROS MISTO DE PAROBÉ</t>
  </si>
  <si>
    <t>26/10/2023</t>
  </si>
  <si>
    <t>25/10/2025</t>
  </si>
  <si>
    <t>016/2023</t>
  </si>
  <si>
    <t>TECSIDEL DO BRASIL LTDA.</t>
  </si>
  <si>
    <t>SERV DE MANUT E SUPORTE TECSIDEL - NF</t>
  </si>
  <si>
    <t>06/10/2023</t>
  </si>
  <si>
    <t>007/2024</t>
  </si>
  <si>
    <t>APL APOIO LOGISTICO EIRELI</t>
  </si>
  <si>
    <t>24/04/2024</t>
  </si>
  <si>
    <t>01/2024</t>
  </si>
  <si>
    <t>SOCIEDADE CORPO DE BOMBEIROS VOLUNTARIOS DE GARIBALDI</t>
  </si>
  <si>
    <t>22/08/2024</t>
  </si>
  <si>
    <t>010/2024</t>
  </si>
  <si>
    <t>SERV DE OPERACAO E ARRECADACAO PEDAGIO</t>
  </si>
  <si>
    <t>ANDREI KIELING</t>
  </si>
  <si>
    <t>03/05/2024</t>
  </si>
  <si>
    <t>02/2024</t>
  </si>
  <si>
    <t>SOCIEDADE CIVIL CORPO DE BOMBEIROS DE NOVA PETROPOLIS</t>
  </si>
  <si>
    <t>21/02/2026</t>
  </si>
  <si>
    <t>03/2024</t>
  </si>
  <si>
    <t>CORPO DE BOMBEIROS VOLUNTARIOS DE IGREJINHA</t>
  </si>
  <si>
    <t>02/08/2024</t>
  </si>
  <si>
    <t>01/08/2026</t>
  </si>
  <si>
    <t>04/2024</t>
  </si>
  <si>
    <t>ASSOCIACAO DE AMIGOS DO CORPO DE BOMBEIROS VOLUNTARIOS DE SA</t>
  </si>
  <si>
    <t>.</t>
  </si>
  <si>
    <t>09/12/2024</t>
  </si>
  <si>
    <t>08/12/2026</t>
  </si>
  <si>
    <t>040/2024</t>
  </si>
  <si>
    <t>AUTOPEL AUTOMAÇÃO COMERCIAL E INFORMATICA</t>
  </si>
  <si>
    <t>FORNEC. DE BOBINAS TERMICAS-NF</t>
  </si>
  <si>
    <t>01/2025</t>
  </si>
  <si>
    <t>SOCIEDADE CORPO DE BOMBEIROS VOLUNTARIOS DE TEUTONIA</t>
  </si>
  <si>
    <t>009/2025</t>
  </si>
  <si>
    <t>RN ENGENHARIA ELETRICA</t>
  </si>
  <si>
    <t>012/2025</t>
  </si>
  <si>
    <t>ST SERVICOS EMPRESARIAS</t>
  </si>
  <si>
    <t>SERVICOS DE TELEATENDIMENTO - CALL CENTER</t>
  </si>
  <si>
    <t>023/2025</t>
  </si>
  <si>
    <t>FUNDAÇÃO MATA ATLANTICA E ECOSSISTEMAS</t>
  </si>
  <si>
    <t>008/2026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</si>
</sst>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;\(&quot;$&quot;#,##0.00\)"/>
    <numFmt numFmtId="165" formatCode="&quot;R$&quot;\ #,##0.00"/>
    <numFmt numFmtId="166" formatCode="d/m/yyyy"/>
    <numFmt numFmtId="167" formatCode="[$R$ -416]#,##0.00"/>
    <numFmt numFmtId="168" formatCode="mm/yyyy"/>
  </numFmts>
  <fonts count="14" x14ac:knownFonts="1">
    <font>
      <sz val="8"/>
      <color rgb="FFFFFFFF"/>
      <name val="Tahoma"/>
      <scheme val="minor"/>
    </font>
    <font>
      <b/>
      <sz val="20"/>
      <color theme="1"/>
      <name val="Arial"/>
    </font>
    <font>
      <sz val="8"/>
      <name val="Tahoma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8"/>
      <color theme="1"/>
      <name val="Arial"/>
    </font>
    <font>
      <sz val="7"/>
      <color theme="1"/>
      <name val="Arial"/>
    </font>
    <font>
      <sz val="8"/>
      <color theme="1"/>
      <name val="Tahoma"/>
    </font>
    <font>
      <b/>
      <sz val="14"/>
      <color theme="1"/>
      <name val="Tahoma"/>
    </font>
    <font>
      <b/>
      <sz val="10"/>
      <color rgb="FF000000"/>
      <name val="Arial"/>
    </font>
    <font>
      <sz val="8"/>
      <color theme="1"/>
      <name val="Arial"/>
    </font>
    <font>
      <sz val="7"/>
      <color theme="1"/>
      <name val="Sans-serif"/>
    </font>
    <font>
      <sz val="8"/>
      <color theme="1"/>
      <name val="Tahoma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4" fontId="5" fillId="3" borderId="4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14" fontId="7" fillId="2" borderId="4" xfId="0" applyNumberFormat="1" applyFont="1" applyFill="1" applyBorder="1" applyAlignment="1">
      <alignment horizontal="left" vertical="top" wrapText="1"/>
    </xf>
    <xf numFmtId="14" fontId="7" fillId="2" borderId="5" xfId="0" applyNumberFormat="1" applyFont="1" applyFill="1" applyBorder="1" applyAlignment="1">
      <alignment horizontal="left" vertical="top" wrapText="1"/>
    </xf>
    <xf numFmtId="14" fontId="8" fillId="2" borderId="4" xfId="0" applyNumberFormat="1" applyFont="1" applyFill="1" applyBorder="1" applyAlignment="1">
      <alignment horizontal="left" vertical="top" wrapText="1"/>
    </xf>
    <xf numFmtId="164" fontId="8" fillId="2" borderId="5" xfId="0" applyNumberFormat="1" applyFont="1" applyFill="1" applyBorder="1" applyAlignment="1">
      <alignment horizontal="left" vertical="top" wrapText="1"/>
    </xf>
    <xf numFmtId="164" fontId="7" fillId="2" borderId="5" xfId="0" applyNumberFormat="1" applyFont="1" applyFill="1" applyBorder="1" applyAlignment="1">
      <alignment horizontal="right" vertical="top" wrapText="1"/>
    </xf>
    <xf numFmtId="164" fontId="7" fillId="0" borderId="4" xfId="0" applyNumberFormat="1" applyFont="1" applyBorder="1" applyAlignment="1">
      <alignment horizontal="right" vertical="top" wrapText="1"/>
    </xf>
    <xf numFmtId="165" fontId="10" fillId="3" borderId="4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top" wrapText="1"/>
    </xf>
    <xf numFmtId="166" fontId="7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4" fontId="7" fillId="3" borderId="6" xfId="0" applyNumberFormat="1" applyFont="1" applyFill="1" applyBorder="1" applyAlignment="1">
      <alignment horizontal="right"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14" fontId="7" fillId="3" borderId="4" xfId="0" applyNumberFormat="1" applyFont="1" applyFill="1" applyBorder="1" applyAlignment="1">
      <alignment horizontal="left" vertical="center" wrapText="1"/>
    </xf>
    <xf numFmtId="14" fontId="7" fillId="3" borderId="5" xfId="0" applyNumberFormat="1" applyFont="1" applyFill="1" applyBorder="1" applyAlignment="1">
      <alignment horizontal="lef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164" fontId="7" fillId="3" borderId="4" xfId="0" applyNumberFormat="1" applyFont="1" applyFill="1" applyBorder="1" applyAlignment="1">
      <alignment horizontal="right" vertical="center" wrapText="1"/>
    </xf>
    <xf numFmtId="49" fontId="4" fillId="3" borderId="4" xfId="0" applyNumberFormat="1" applyFont="1" applyFill="1" applyBorder="1" applyAlignment="1">
      <alignment horizontal="left" vertical="center" wrapText="1"/>
    </xf>
    <xf numFmtId="167" fontId="5" fillId="3" borderId="5" xfId="0" applyNumberFormat="1" applyFont="1" applyFill="1" applyBorder="1" applyAlignment="1">
      <alignment horizontal="right" vertical="center" wrapText="1"/>
    </xf>
    <xf numFmtId="168" fontId="4" fillId="3" borderId="4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161925</xdr:rowOff>
    </xdr:from>
    <xdr:ext cx="1085850" cy="54292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28575</xdr:rowOff>
    </xdr:from>
    <xdr:ext cx="1257300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57150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95250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19</xdr:row>
      <xdr:rowOff>9525</xdr:rowOff>
    </xdr:from>
    <xdr:ext cx="1152525" cy="571500"/>
    <xdr:pic>
      <xdr:nvPicPr>
        <xdr:cNvPr id="3" name="image1.png" descr="image1.png" title="Imagem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7610475"/>
          <a:ext cx="1152525" cy="5715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38100</xdr:rowOff>
    </xdr:from>
    <xdr:ext cx="1266825" cy="6286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47625</xdr:rowOff>
    </xdr:from>
    <xdr:ext cx="1200150" cy="600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57150</xdr:rowOff>
    </xdr:from>
    <xdr:ext cx="1009650" cy="495300"/>
    <xdr:pic>
      <xdr:nvPicPr>
        <xdr:cNvPr id="2" name="image1.png" descr="image1.png" title="Imagem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85725</xdr:colOff>
      <xdr:row>16</xdr:row>
      <xdr:rowOff>123825</xdr:rowOff>
    </xdr:from>
    <xdr:ext cx="1009650" cy="4953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workbookViewId="0">
      <selection activeCell="A2" activeCellId="1" sqref="A1:O1 A2:XFD7"/>
    </sheetView>
  </sheetViews>
  <sheetFormatPr defaultColWidth="16.83203125" defaultRowHeight="15" customHeight="1" x14ac:dyDescent="0.15"/>
  <cols>
    <col min="1" max="1" width="8.83203125" customWidth="1"/>
    <col min="2" max="2" width="10.83203125" customWidth="1"/>
    <col min="3" max="3" width="29.1640625" customWidth="1"/>
    <col min="4" max="4" width="18.5" customWidth="1"/>
    <col min="5" max="5" width="13.6640625" customWidth="1"/>
    <col min="6" max="6" width="15.1640625" customWidth="1"/>
    <col min="7" max="7" width="14.1640625" customWidth="1"/>
    <col min="8" max="8" width="7.83203125" customWidth="1"/>
    <col min="9" max="9" width="11" customWidth="1"/>
    <col min="10" max="10" width="10.1640625" customWidth="1"/>
    <col min="11" max="11" width="8.83203125" hidden="1" customWidth="1"/>
    <col min="12" max="12" width="15.33203125" hidden="1" customWidth="1"/>
    <col min="13" max="14" width="15.5" customWidth="1"/>
    <col min="15" max="15" width="18.5" customWidth="1"/>
    <col min="16" max="26" width="8.83203125" customWidth="1"/>
  </cols>
  <sheetData>
    <row r="1" spans="1:15" ht="60.7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35</v>
      </c>
      <c r="B3" s="3" t="s">
        <v>17</v>
      </c>
      <c r="C3" s="4" t="s">
        <v>39</v>
      </c>
      <c r="D3" s="4" t="s">
        <v>40</v>
      </c>
      <c r="E3" s="4" t="s">
        <v>41</v>
      </c>
      <c r="F3" s="4" t="s">
        <v>42</v>
      </c>
      <c r="G3" s="4" t="s">
        <v>43</v>
      </c>
      <c r="H3" s="4" t="s">
        <v>26</v>
      </c>
      <c r="I3" s="4" t="s">
        <v>44</v>
      </c>
      <c r="J3" s="9" t="s">
        <v>45</v>
      </c>
      <c r="K3" s="4"/>
      <c r="L3" s="10"/>
      <c r="M3" s="10">
        <v>2000</v>
      </c>
      <c r="N3" s="10">
        <v>2000</v>
      </c>
      <c r="O3" s="14">
        <f t="shared" ref="O3:O6" si="0">SUM(M3-N3)</f>
        <v>0</v>
      </c>
    </row>
    <row r="4" spans="1:15" ht="30" customHeight="1" x14ac:dyDescent="0.15">
      <c r="A4" s="3" t="s">
        <v>50</v>
      </c>
      <c r="B4" s="3" t="s">
        <v>17</v>
      </c>
      <c r="C4" s="4" t="s">
        <v>52</v>
      </c>
      <c r="D4" s="4" t="s">
        <v>54</v>
      </c>
      <c r="E4" s="4" t="s">
        <v>41</v>
      </c>
      <c r="F4" s="4" t="s">
        <v>43</v>
      </c>
      <c r="G4" s="4" t="s">
        <v>58</v>
      </c>
      <c r="H4" s="4" t="s">
        <v>26</v>
      </c>
      <c r="I4" s="6">
        <v>44992</v>
      </c>
      <c r="J4" s="8">
        <v>46453</v>
      </c>
      <c r="K4" s="4"/>
      <c r="L4" s="10"/>
      <c r="M4" s="10">
        <v>20304</v>
      </c>
      <c r="N4" s="10">
        <v>17976.240000000002</v>
      </c>
      <c r="O4" s="14">
        <f t="shared" si="0"/>
        <v>2327.7599999999984</v>
      </c>
    </row>
    <row r="5" spans="1:15" ht="30" customHeight="1" x14ac:dyDescent="0.15">
      <c r="A5" s="3" t="s">
        <v>65</v>
      </c>
      <c r="B5" s="3" t="s">
        <v>17</v>
      </c>
      <c r="C5" s="4" t="s">
        <v>69</v>
      </c>
      <c r="D5" s="4" t="s">
        <v>71</v>
      </c>
      <c r="E5" s="4" t="s">
        <v>41</v>
      </c>
      <c r="F5" s="4" t="s">
        <v>43</v>
      </c>
      <c r="G5" s="4" t="s">
        <v>79</v>
      </c>
      <c r="H5" s="4" t="s">
        <v>26</v>
      </c>
      <c r="I5" s="6">
        <v>46093</v>
      </c>
      <c r="J5" s="8">
        <v>46457</v>
      </c>
      <c r="K5" s="4"/>
      <c r="L5" s="10"/>
      <c r="M5" s="10">
        <v>30511.43</v>
      </c>
      <c r="N5" s="10">
        <v>30511.43</v>
      </c>
      <c r="O5" s="14">
        <f t="shared" si="0"/>
        <v>0</v>
      </c>
    </row>
    <row r="6" spans="1:15" ht="30" customHeight="1" x14ac:dyDescent="0.15">
      <c r="A6" s="3" t="s">
        <v>85</v>
      </c>
      <c r="B6" s="3" t="s">
        <v>17</v>
      </c>
      <c r="C6" s="4" t="s">
        <v>92</v>
      </c>
      <c r="D6" s="4" t="s">
        <v>96</v>
      </c>
      <c r="E6" s="4" t="s">
        <v>41</v>
      </c>
      <c r="F6" s="4" t="s">
        <v>43</v>
      </c>
      <c r="G6" s="4" t="s">
        <v>79</v>
      </c>
      <c r="H6" s="4" t="s">
        <v>26</v>
      </c>
      <c r="I6" s="6">
        <v>46157</v>
      </c>
      <c r="J6" s="8">
        <v>46521</v>
      </c>
      <c r="K6" s="4"/>
      <c r="L6" s="10"/>
      <c r="M6" s="10">
        <v>7917.3</v>
      </c>
      <c r="N6" s="10">
        <v>7917.3</v>
      </c>
      <c r="O6" s="14">
        <f t="shared" si="0"/>
        <v>0</v>
      </c>
    </row>
    <row r="7" spans="1:15" ht="30" customHeight="1" x14ac:dyDescent="0.15">
      <c r="A7" s="50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23">
        <f t="shared" ref="L7:O7" si="1">SUM(L3:L6)</f>
        <v>0</v>
      </c>
      <c r="M7" s="23">
        <f t="shared" si="1"/>
        <v>60732.73</v>
      </c>
      <c r="N7" s="23">
        <f t="shared" si="1"/>
        <v>58404.97</v>
      </c>
      <c r="O7" s="23">
        <f t="shared" si="1"/>
        <v>2327.7599999999984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workbookViewId="0">
      <selection activeCell="A2" sqref="A2:XFD7"/>
    </sheetView>
  </sheetViews>
  <sheetFormatPr defaultColWidth="16.83203125" defaultRowHeight="15" customHeight="1" x14ac:dyDescent="0.15"/>
  <cols>
    <col min="1" max="1" width="8.83203125" customWidth="1"/>
    <col min="2" max="2" width="11.1640625" customWidth="1"/>
    <col min="3" max="3" width="17.5" customWidth="1"/>
    <col min="4" max="4" width="16.1640625" customWidth="1"/>
    <col min="5" max="5" width="12.6640625" customWidth="1"/>
    <col min="6" max="6" width="13.5" customWidth="1"/>
    <col min="7" max="7" width="14.33203125" customWidth="1"/>
    <col min="8" max="8" width="6.33203125" customWidth="1"/>
    <col min="9" max="10" width="11.1640625" customWidth="1"/>
    <col min="11" max="11" width="11" hidden="1" customWidth="1"/>
    <col min="12" max="12" width="16.5" hidden="1" customWidth="1"/>
    <col min="13" max="13" width="18.83203125" customWidth="1"/>
    <col min="14" max="14" width="18.33203125" customWidth="1"/>
    <col min="15" max="15" width="20.83203125" customWidth="1"/>
    <col min="16" max="26" width="8.83203125" customWidth="1"/>
  </cols>
  <sheetData>
    <row r="1" spans="1:15" ht="56.2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16</v>
      </c>
      <c r="B3" s="3" t="s">
        <v>17</v>
      </c>
      <c r="C3" s="4" t="s">
        <v>18</v>
      </c>
      <c r="D3" s="4" t="s">
        <v>19</v>
      </c>
      <c r="E3" s="4" t="s">
        <v>20</v>
      </c>
      <c r="F3" s="4" t="s">
        <v>22</v>
      </c>
      <c r="G3" s="4" t="s">
        <v>23</v>
      </c>
      <c r="H3" s="4" t="s">
        <v>26</v>
      </c>
      <c r="I3" s="6">
        <v>45678</v>
      </c>
      <c r="J3" s="8">
        <v>46407</v>
      </c>
      <c r="K3" s="4"/>
      <c r="L3" s="10"/>
      <c r="M3" s="10">
        <v>635202.28</v>
      </c>
      <c r="N3" s="10">
        <v>448031.64</v>
      </c>
      <c r="O3" s="14">
        <f t="shared" ref="O3:O6" si="0">SUM(M3-N3)</f>
        <v>187170.64</v>
      </c>
    </row>
    <row r="4" spans="1:15" ht="30" customHeight="1" x14ac:dyDescent="0.15">
      <c r="A4" s="3" t="s">
        <v>47</v>
      </c>
      <c r="B4" s="3" t="s">
        <v>17</v>
      </c>
      <c r="C4" s="4" t="s">
        <v>57</v>
      </c>
      <c r="D4" s="4" t="s">
        <v>59</v>
      </c>
      <c r="E4" s="4" t="s">
        <v>20</v>
      </c>
      <c r="F4" s="4" t="s">
        <v>22</v>
      </c>
      <c r="G4" s="4" t="s">
        <v>23</v>
      </c>
      <c r="H4" s="4" t="s">
        <v>26</v>
      </c>
      <c r="I4" s="6">
        <v>45784</v>
      </c>
      <c r="J4" s="8">
        <v>46501</v>
      </c>
      <c r="K4" s="6"/>
      <c r="L4" s="10"/>
      <c r="M4" s="10">
        <v>120000</v>
      </c>
      <c r="N4" s="10">
        <v>74032.12</v>
      </c>
      <c r="O4" s="14">
        <f t="shared" si="0"/>
        <v>45967.880000000005</v>
      </c>
    </row>
    <row r="5" spans="1:15" ht="30" customHeight="1" x14ac:dyDescent="0.15">
      <c r="A5" s="15" t="s">
        <v>67</v>
      </c>
      <c r="B5" s="15" t="s">
        <v>17</v>
      </c>
      <c r="C5" s="16" t="s">
        <v>72</v>
      </c>
      <c r="D5" s="16" t="s">
        <v>74</v>
      </c>
      <c r="E5" s="16" t="s">
        <v>20</v>
      </c>
      <c r="F5" s="16" t="s">
        <v>22</v>
      </c>
      <c r="G5" s="16" t="s">
        <v>23</v>
      </c>
      <c r="H5" s="16" t="s">
        <v>26</v>
      </c>
      <c r="I5" s="17">
        <v>45282</v>
      </c>
      <c r="J5" s="18">
        <v>46377</v>
      </c>
      <c r="K5" s="19"/>
      <c r="L5" s="20"/>
      <c r="M5" s="21">
        <v>691624.24</v>
      </c>
      <c r="N5" s="21">
        <v>573150.23</v>
      </c>
      <c r="O5" s="22">
        <f t="shared" si="0"/>
        <v>118474.01000000001</v>
      </c>
    </row>
    <row r="6" spans="1:15" ht="30" customHeight="1" x14ac:dyDescent="0.15">
      <c r="A6" s="15" t="s">
        <v>88</v>
      </c>
      <c r="B6" s="15" t="s">
        <v>17</v>
      </c>
      <c r="C6" s="16" t="s">
        <v>90</v>
      </c>
      <c r="D6" s="16" t="s">
        <v>95</v>
      </c>
      <c r="E6" s="16" t="s">
        <v>20</v>
      </c>
      <c r="F6" s="16" t="s">
        <v>23</v>
      </c>
      <c r="G6" s="16" t="s">
        <v>22</v>
      </c>
      <c r="H6" s="16" t="s">
        <v>26</v>
      </c>
      <c r="I6" s="17">
        <v>45905</v>
      </c>
      <c r="J6" s="18">
        <v>47730</v>
      </c>
      <c r="K6" s="19"/>
      <c r="L6" s="20"/>
      <c r="M6" s="21">
        <v>30000</v>
      </c>
      <c r="N6" s="21">
        <v>1406.81</v>
      </c>
      <c r="O6" s="22">
        <f t="shared" si="0"/>
        <v>28593.19</v>
      </c>
    </row>
    <row r="7" spans="1:15" ht="30" customHeight="1" x14ac:dyDescent="0.15">
      <c r="A7" s="50" t="s">
        <v>13</v>
      </c>
      <c r="B7" s="48"/>
      <c r="C7" s="48"/>
      <c r="D7" s="48"/>
      <c r="E7" s="48"/>
      <c r="F7" s="48"/>
      <c r="G7" s="48"/>
      <c r="H7" s="48"/>
      <c r="I7" s="48"/>
      <c r="J7" s="48"/>
      <c r="K7" s="49"/>
      <c r="L7" s="23">
        <f t="shared" ref="L7:O7" si="1">SUM(L3:L6)</f>
        <v>0</v>
      </c>
      <c r="M7" s="23">
        <f t="shared" si="1"/>
        <v>1476826.52</v>
      </c>
      <c r="N7" s="23">
        <f t="shared" si="1"/>
        <v>1096620.8</v>
      </c>
      <c r="O7" s="23">
        <f t="shared" si="1"/>
        <v>380205.72000000003</v>
      </c>
    </row>
    <row r="8" spans="1:15" ht="10.5" customHeight="1" x14ac:dyDescent="0.15"/>
    <row r="9" spans="1:15" ht="10.5" customHeight="1" x14ac:dyDescent="0.15"/>
    <row r="10" spans="1:15" ht="10.5" customHeight="1" x14ac:dyDescent="0.15"/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</sheetData>
  <mergeCells count="2">
    <mergeCell ref="A1:O1"/>
    <mergeCell ref="A7:K7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3"/>
  <sheetViews>
    <sheetView workbookViewId="0">
      <selection activeCell="F6" sqref="F6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4.83203125" customWidth="1"/>
    <col min="4" max="4" width="17.5" customWidth="1"/>
    <col min="5" max="5" width="12.1640625" customWidth="1"/>
    <col min="6" max="6" width="15.1640625" customWidth="1"/>
    <col min="7" max="7" width="14.33203125" customWidth="1"/>
    <col min="8" max="8" width="8.83203125" customWidth="1"/>
    <col min="9" max="9" width="11.83203125" customWidth="1"/>
    <col min="10" max="10" width="10.33203125" customWidth="1"/>
    <col min="11" max="11" width="10.33203125" hidden="1" customWidth="1"/>
    <col min="12" max="12" width="19.1640625" hidden="1" customWidth="1"/>
    <col min="13" max="13" width="18.6640625" customWidth="1"/>
    <col min="14" max="14" width="18.83203125" customWidth="1"/>
    <col min="15" max="15" width="18.6640625" customWidth="1"/>
    <col min="16" max="26" width="8.83203125" customWidth="1"/>
  </cols>
  <sheetData>
    <row r="1" spans="1:15" ht="63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3" t="s">
        <v>21</v>
      </c>
      <c r="B3" s="3" t="s">
        <v>17</v>
      </c>
      <c r="C3" s="4" t="s">
        <v>25</v>
      </c>
      <c r="D3" s="4" t="s">
        <v>19</v>
      </c>
      <c r="E3" s="4" t="s">
        <v>27</v>
      </c>
      <c r="F3" s="4" t="s">
        <v>29</v>
      </c>
      <c r="G3" s="4" t="s">
        <v>31</v>
      </c>
      <c r="H3" s="4" t="s">
        <v>26</v>
      </c>
      <c r="I3" s="4" t="s">
        <v>33</v>
      </c>
      <c r="J3" s="9" t="s">
        <v>36</v>
      </c>
      <c r="K3" s="4"/>
      <c r="L3" s="10"/>
      <c r="M3" s="10">
        <v>965000</v>
      </c>
      <c r="N3" s="10">
        <v>849999.96</v>
      </c>
      <c r="O3" s="14">
        <f t="shared" ref="O3:O9" si="0">SUM(M3-N3)</f>
        <v>115000.04000000004</v>
      </c>
    </row>
    <row r="4" spans="1:15" ht="30" customHeight="1" x14ac:dyDescent="0.15">
      <c r="A4" s="3" t="s">
        <v>46</v>
      </c>
      <c r="B4" s="3" t="s">
        <v>17</v>
      </c>
      <c r="C4" s="4" t="s">
        <v>48</v>
      </c>
      <c r="D4" s="4" t="s">
        <v>49</v>
      </c>
      <c r="E4" s="4" t="s">
        <v>27</v>
      </c>
      <c r="F4" s="4" t="s">
        <v>29</v>
      </c>
      <c r="G4" s="4" t="s">
        <v>51</v>
      </c>
      <c r="H4" s="4" t="s">
        <v>26</v>
      </c>
      <c r="I4" s="6">
        <v>45377</v>
      </c>
      <c r="J4" s="8">
        <v>46471</v>
      </c>
      <c r="K4" s="4"/>
      <c r="L4" s="10"/>
      <c r="M4" s="10">
        <v>58215.48</v>
      </c>
      <c r="N4" s="10">
        <v>38307.74</v>
      </c>
      <c r="O4" s="14">
        <f t="shared" si="0"/>
        <v>19907.740000000005</v>
      </c>
    </row>
    <row r="5" spans="1:15" ht="30" customHeight="1" x14ac:dyDescent="0.15">
      <c r="A5" s="3" t="s">
        <v>62</v>
      </c>
      <c r="B5" s="3" t="s">
        <v>17</v>
      </c>
      <c r="C5" s="4" t="s">
        <v>25</v>
      </c>
      <c r="D5" s="4" t="s">
        <v>19</v>
      </c>
      <c r="E5" s="4" t="s">
        <v>27</v>
      </c>
      <c r="F5" s="4" t="s">
        <v>29</v>
      </c>
      <c r="G5" s="4" t="s">
        <v>51</v>
      </c>
      <c r="H5" s="4" t="s">
        <v>26</v>
      </c>
      <c r="I5" s="6">
        <v>45538</v>
      </c>
      <c r="J5" s="8">
        <v>45718</v>
      </c>
      <c r="K5" s="4" t="s">
        <v>63</v>
      </c>
      <c r="L5" s="10"/>
      <c r="M5" s="10">
        <v>225000</v>
      </c>
      <c r="N5" s="10">
        <v>0</v>
      </c>
      <c r="O5" s="14">
        <f t="shared" si="0"/>
        <v>225000</v>
      </c>
    </row>
    <row r="6" spans="1:15" ht="30" customHeight="1" x14ac:dyDescent="0.15">
      <c r="A6" s="3" t="s">
        <v>73</v>
      </c>
      <c r="B6" s="3" t="s">
        <v>17</v>
      </c>
      <c r="C6" s="4" t="s">
        <v>77</v>
      </c>
      <c r="D6" s="4" t="s">
        <v>78</v>
      </c>
      <c r="E6" s="4" t="s">
        <v>27</v>
      </c>
      <c r="F6" s="4" t="s">
        <v>80</v>
      </c>
      <c r="G6" s="4" t="s">
        <v>81</v>
      </c>
      <c r="H6" s="4" t="s">
        <v>26</v>
      </c>
      <c r="I6" s="4" t="s">
        <v>82</v>
      </c>
      <c r="J6" s="8">
        <v>46360</v>
      </c>
      <c r="K6" s="4"/>
      <c r="L6" s="10"/>
      <c r="M6" s="10">
        <v>137000</v>
      </c>
      <c r="N6" s="10">
        <v>120510</v>
      </c>
      <c r="O6" s="14">
        <f t="shared" si="0"/>
        <v>16490</v>
      </c>
    </row>
    <row r="7" spans="1:15" ht="30" customHeight="1" x14ac:dyDescent="0.15">
      <c r="A7" s="3" t="s">
        <v>87</v>
      </c>
      <c r="B7" s="3" t="s">
        <v>17</v>
      </c>
      <c r="C7" s="4" t="s">
        <v>91</v>
      </c>
      <c r="D7" s="4" t="s">
        <v>94</v>
      </c>
      <c r="E7" s="4" t="s">
        <v>27</v>
      </c>
      <c r="F7" s="4" t="s">
        <v>97</v>
      </c>
      <c r="G7" s="4" t="s">
        <v>98</v>
      </c>
      <c r="H7" s="4" t="s">
        <v>26</v>
      </c>
      <c r="I7" s="6">
        <v>45902</v>
      </c>
      <c r="J7" s="8">
        <v>46266</v>
      </c>
      <c r="K7" s="4" t="s">
        <v>63</v>
      </c>
      <c r="L7" s="10"/>
      <c r="M7" s="10">
        <v>1780000</v>
      </c>
      <c r="N7" s="10">
        <v>673900</v>
      </c>
      <c r="O7" s="14">
        <f t="shared" si="0"/>
        <v>1106100</v>
      </c>
    </row>
    <row r="8" spans="1:15" ht="30" customHeight="1" x14ac:dyDescent="0.15">
      <c r="A8" s="3" t="s">
        <v>102</v>
      </c>
      <c r="B8" s="3" t="s">
        <v>17</v>
      </c>
      <c r="C8" s="4" t="s">
        <v>103</v>
      </c>
      <c r="D8" s="4" t="s">
        <v>104</v>
      </c>
      <c r="E8" s="4" t="s">
        <v>27</v>
      </c>
      <c r="F8" s="4" t="s">
        <v>29</v>
      </c>
      <c r="G8" s="4" t="s">
        <v>81</v>
      </c>
      <c r="H8" s="4" t="s">
        <v>26</v>
      </c>
      <c r="I8" s="6">
        <v>46003</v>
      </c>
      <c r="J8" s="8">
        <v>46428</v>
      </c>
      <c r="K8" s="4" t="s">
        <v>63</v>
      </c>
      <c r="L8" s="10"/>
      <c r="M8" s="10">
        <v>296500</v>
      </c>
      <c r="N8" s="10"/>
      <c r="O8" s="14">
        <f t="shared" si="0"/>
        <v>296500</v>
      </c>
    </row>
    <row r="9" spans="1:15" ht="30" customHeight="1" x14ac:dyDescent="0.15">
      <c r="A9" s="3" t="s">
        <v>109</v>
      </c>
      <c r="B9" s="3" t="s">
        <v>17</v>
      </c>
      <c r="C9" s="4" t="s">
        <v>110</v>
      </c>
      <c r="D9" s="4" t="s">
        <v>104</v>
      </c>
      <c r="E9" s="4" t="s">
        <v>27</v>
      </c>
      <c r="F9" s="4" t="s">
        <v>80</v>
      </c>
      <c r="G9" s="4" t="s">
        <v>81</v>
      </c>
      <c r="H9" s="4" t="s">
        <v>26</v>
      </c>
      <c r="I9" s="6">
        <v>46042</v>
      </c>
      <c r="J9" s="8">
        <v>47137</v>
      </c>
      <c r="K9" s="4" t="s">
        <v>63</v>
      </c>
      <c r="L9" s="10"/>
      <c r="M9" s="10">
        <v>445000</v>
      </c>
      <c r="N9" s="10"/>
      <c r="O9" s="14">
        <f t="shared" si="0"/>
        <v>445000</v>
      </c>
    </row>
    <row r="10" spans="1:15" ht="30" customHeight="1" x14ac:dyDescent="0.15">
      <c r="A10" s="50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9"/>
      <c r="L10" s="23">
        <f>SUM(L2:L9)</f>
        <v>0</v>
      </c>
      <c r="M10" s="23">
        <f t="shared" ref="M10:O10" si="1">SUM(M3:M9)</f>
        <v>3906715.48</v>
      </c>
      <c r="N10" s="23">
        <f t="shared" si="1"/>
        <v>1682717.7</v>
      </c>
      <c r="O10" s="23">
        <f t="shared" si="1"/>
        <v>2223997.7800000003</v>
      </c>
    </row>
    <row r="11" spans="1:15" ht="10.5" customHeight="1" x14ac:dyDescent="0.15"/>
    <row r="12" spans="1:15" ht="10.5" customHeight="1" x14ac:dyDescent="0.15"/>
    <row r="13" spans="1:15" ht="10.5" customHeight="1" x14ac:dyDescent="0.15"/>
    <row r="14" spans="1:15" ht="10.5" customHeight="1" x14ac:dyDescent="0.15"/>
    <row r="15" spans="1:15" ht="10.5" customHeight="1" x14ac:dyDescent="0.15"/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</sheetData>
  <mergeCells count="2">
    <mergeCell ref="A1:O1"/>
    <mergeCell ref="A10:K10"/>
  </mergeCells>
  <pageMargins left="0.51181102362204722" right="0.51181102362204722" top="0.78740157480314965" bottom="0.78740157480314965" header="0" footer="0"/>
  <pageSetup paperSize="9" scale="95" orientation="landscape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4"/>
  <sheetViews>
    <sheetView topLeftCell="A10" workbookViewId="0">
      <selection activeCell="A20" sqref="A20:O20"/>
    </sheetView>
  </sheetViews>
  <sheetFormatPr defaultColWidth="16.83203125" defaultRowHeight="15" customHeight="1" x14ac:dyDescent="0.15"/>
  <cols>
    <col min="1" max="1" width="8.83203125" customWidth="1"/>
    <col min="2" max="2" width="13.5" customWidth="1"/>
    <col min="3" max="3" width="19.1640625" customWidth="1"/>
    <col min="4" max="4" width="19" customWidth="1"/>
    <col min="5" max="5" width="13.6640625" customWidth="1"/>
    <col min="6" max="6" width="14" customWidth="1"/>
    <col min="7" max="7" width="13.33203125" customWidth="1"/>
    <col min="8" max="8" width="6.33203125" customWidth="1"/>
    <col min="9" max="10" width="10.6640625" customWidth="1"/>
    <col min="11" max="11" width="11.6640625" hidden="1" customWidth="1"/>
    <col min="12" max="12" width="20" hidden="1" customWidth="1"/>
    <col min="13" max="13" width="22.5" customWidth="1"/>
    <col min="14" max="14" width="21.83203125" customWidth="1"/>
    <col min="15" max="15" width="23.5" customWidth="1"/>
    <col min="16" max="26" width="8.83203125" customWidth="1"/>
  </cols>
  <sheetData>
    <row r="1" spans="1:15" ht="58.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5" t="s">
        <v>24</v>
      </c>
      <c r="B3" s="5" t="s">
        <v>28</v>
      </c>
      <c r="C3" s="7" t="s">
        <v>30</v>
      </c>
      <c r="D3" s="7" t="s">
        <v>32</v>
      </c>
      <c r="E3" s="7" t="s">
        <v>34</v>
      </c>
      <c r="F3" s="7" t="s">
        <v>37</v>
      </c>
      <c r="G3" s="7" t="s">
        <v>38</v>
      </c>
      <c r="H3" s="7" t="s">
        <v>26</v>
      </c>
      <c r="I3" s="11">
        <v>43585</v>
      </c>
      <c r="J3" s="12">
        <v>43828</v>
      </c>
      <c r="K3" s="7"/>
      <c r="L3" s="13"/>
      <c r="M3" s="13">
        <v>2157329.75</v>
      </c>
      <c r="N3" s="13">
        <v>1669425.59</v>
      </c>
      <c r="O3" s="14">
        <f t="shared" ref="O3:O19" si="0">SUM(M3-N3)</f>
        <v>487904.15999999992</v>
      </c>
    </row>
    <row r="4" spans="1:15" ht="30" customHeight="1" x14ac:dyDescent="0.15">
      <c r="A4" s="3" t="s">
        <v>53</v>
      </c>
      <c r="B4" s="3" t="s">
        <v>17</v>
      </c>
      <c r="C4" s="4" t="s">
        <v>55</v>
      </c>
      <c r="D4" s="4" t="s">
        <v>56</v>
      </c>
      <c r="E4" s="4" t="s">
        <v>34</v>
      </c>
      <c r="F4" s="4" t="s">
        <v>60</v>
      </c>
      <c r="G4" s="4" t="s">
        <v>61</v>
      </c>
      <c r="H4" s="4" t="s">
        <v>26</v>
      </c>
      <c r="I4" s="6">
        <v>44642</v>
      </c>
      <c r="J4" s="8">
        <v>46467</v>
      </c>
      <c r="K4" s="4"/>
      <c r="L4" s="10"/>
      <c r="M4" s="10">
        <v>45058183.490000002</v>
      </c>
      <c r="N4" s="10">
        <v>35709062.439999998</v>
      </c>
      <c r="O4" s="14">
        <f t="shared" si="0"/>
        <v>9349121.0500000045</v>
      </c>
    </row>
    <row r="5" spans="1:15" ht="30" customHeight="1" x14ac:dyDescent="0.15">
      <c r="A5" s="3" t="s">
        <v>64</v>
      </c>
      <c r="B5" s="3" t="s">
        <v>66</v>
      </c>
      <c r="C5" s="4" t="s">
        <v>68</v>
      </c>
      <c r="D5" s="4" t="s">
        <v>70</v>
      </c>
      <c r="E5" s="4" t="s">
        <v>34</v>
      </c>
      <c r="F5" s="4" t="s">
        <v>75</v>
      </c>
      <c r="G5" s="4" t="s">
        <v>76</v>
      </c>
      <c r="H5" s="4" t="s">
        <v>26</v>
      </c>
      <c r="I5" s="6">
        <v>44690</v>
      </c>
      <c r="J5" s="8">
        <v>45024</v>
      </c>
      <c r="K5" s="4"/>
      <c r="L5" s="10"/>
      <c r="M5" s="10">
        <v>5349186.84</v>
      </c>
      <c r="N5" s="10">
        <v>4149187.93</v>
      </c>
      <c r="O5" s="14">
        <f t="shared" si="0"/>
        <v>1199998.9099999997</v>
      </c>
    </row>
    <row r="6" spans="1:15" ht="30" customHeight="1" x14ac:dyDescent="0.15">
      <c r="A6" s="3" t="s">
        <v>83</v>
      </c>
      <c r="B6" s="3" t="s">
        <v>17</v>
      </c>
      <c r="C6" s="4" t="s">
        <v>84</v>
      </c>
      <c r="D6" s="4" t="s">
        <v>86</v>
      </c>
      <c r="E6" s="4" t="s">
        <v>34</v>
      </c>
      <c r="F6" s="4" t="s">
        <v>89</v>
      </c>
      <c r="G6" s="4" t="s">
        <v>93</v>
      </c>
      <c r="H6" s="4" t="s">
        <v>26</v>
      </c>
      <c r="I6" s="6">
        <v>44942</v>
      </c>
      <c r="J6" s="8">
        <v>46402</v>
      </c>
      <c r="K6" s="4"/>
      <c r="L6" s="10"/>
      <c r="M6" s="10">
        <v>5926791.04</v>
      </c>
      <c r="N6" s="10">
        <v>5008616.0199999996</v>
      </c>
      <c r="O6" s="14">
        <f t="shared" si="0"/>
        <v>918175.02000000048</v>
      </c>
    </row>
    <row r="7" spans="1:15" ht="30" customHeight="1" x14ac:dyDescent="0.15">
      <c r="A7" s="3" t="s">
        <v>99</v>
      </c>
      <c r="B7" s="3" t="s">
        <v>100</v>
      </c>
      <c r="C7" s="4" t="s">
        <v>101</v>
      </c>
      <c r="D7" s="4" t="s">
        <v>70</v>
      </c>
      <c r="E7" s="4" t="s">
        <v>34</v>
      </c>
      <c r="F7" s="4" t="s">
        <v>75</v>
      </c>
      <c r="G7" s="4" t="s">
        <v>76</v>
      </c>
      <c r="H7" s="4" t="s">
        <v>26</v>
      </c>
      <c r="I7" s="6">
        <v>45217</v>
      </c>
      <c r="J7" s="8">
        <v>46282</v>
      </c>
      <c r="K7" s="4"/>
      <c r="L7" s="10"/>
      <c r="M7" s="10">
        <v>4128733.15</v>
      </c>
      <c r="N7" s="10">
        <v>3830905.94</v>
      </c>
      <c r="O7" s="14">
        <f t="shared" si="0"/>
        <v>297827.20999999996</v>
      </c>
    </row>
    <row r="8" spans="1:15" ht="30" customHeight="1" x14ac:dyDescent="0.15">
      <c r="A8" s="3" t="s">
        <v>105</v>
      </c>
      <c r="B8" s="3" t="s">
        <v>17</v>
      </c>
      <c r="C8" s="4" t="s">
        <v>106</v>
      </c>
      <c r="D8" s="4" t="s">
        <v>107</v>
      </c>
      <c r="E8" s="4" t="s">
        <v>34</v>
      </c>
      <c r="F8" s="4" t="s">
        <v>108</v>
      </c>
      <c r="G8" s="4" t="s">
        <v>89</v>
      </c>
      <c r="H8" s="4" t="s">
        <v>26</v>
      </c>
      <c r="I8" s="6">
        <v>45302</v>
      </c>
      <c r="J8" s="8">
        <v>46397</v>
      </c>
      <c r="K8" s="4"/>
      <c r="L8" s="10"/>
      <c r="M8" s="10">
        <v>5255062.88</v>
      </c>
      <c r="N8" s="10">
        <v>2187237.1</v>
      </c>
      <c r="O8" s="14">
        <f t="shared" si="0"/>
        <v>3067825.78</v>
      </c>
    </row>
    <row r="9" spans="1:15" ht="30" customHeight="1" x14ac:dyDescent="0.15">
      <c r="A9" s="3" t="s">
        <v>111</v>
      </c>
      <c r="B9" s="3" t="s">
        <v>17</v>
      </c>
      <c r="C9" s="4" t="s">
        <v>112</v>
      </c>
      <c r="D9" s="4" t="s">
        <v>113</v>
      </c>
      <c r="E9" s="4" t="s">
        <v>34</v>
      </c>
      <c r="F9" s="4" t="s">
        <v>89</v>
      </c>
      <c r="G9" s="4" t="s">
        <v>76</v>
      </c>
      <c r="H9" s="4" t="s">
        <v>26</v>
      </c>
      <c r="I9" s="6">
        <v>45457</v>
      </c>
      <c r="J9" s="8">
        <v>46551</v>
      </c>
      <c r="K9" s="4"/>
      <c r="L9" s="10"/>
      <c r="M9" s="10">
        <v>74646693.120000005</v>
      </c>
      <c r="N9" s="10">
        <v>67669199.129999995</v>
      </c>
      <c r="O9" s="14">
        <f t="shared" si="0"/>
        <v>6977493.9900000095</v>
      </c>
    </row>
    <row r="10" spans="1:15" ht="30" customHeight="1" x14ac:dyDescent="0.15">
      <c r="A10" s="3" t="s">
        <v>114</v>
      </c>
      <c r="B10" s="3" t="s">
        <v>100</v>
      </c>
      <c r="C10" s="4" t="s">
        <v>101</v>
      </c>
      <c r="D10" s="4" t="s">
        <v>70</v>
      </c>
      <c r="E10" s="4" t="s">
        <v>34</v>
      </c>
      <c r="F10" s="4" t="s">
        <v>76</v>
      </c>
      <c r="G10" s="4" t="s">
        <v>75</v>
      </c>
      <c r="H10" s="4" t="s">
        <v>26</v>
      </c>
      <c r="I10" s="6">
        <v>45455</v>
      </c>
      <c r="J10" s="8">
        <v>45637</v>
      </c>
      <c r="K10" s="4"/>
      <c r="L10" s="10"/>
      <c r="M10" s="10">
        <v>9156816.1600000001</v>
      </c>
      <c r="N10" s="10">
        <v>9156816.1600000001</v>
      </c>
      <c r="O10" s="14">
        <f t="shared" si="0"/>
        <v>0</v>
      </c>
    </row>
    <row r="11" spans="1:15" ht="30" customHeight="1" x14ac:dyDescent="0.15">
      <c r="A11" s="3" t="s">
        <v>115</v>
      </c>
      <c r="B11" s="3" t="s">
        <v>17</v>
      </c>
      <c r="C11" s="4" t="s">
        <v>116</v>
      </c>
      <c r="D11" s="4" t="s">
        <v>117</v>
      </c>
      <c r="E11" s="4" t="s">
        <v>34</v>
      </c>
      <c r="F11" s="4" t="s">
        <v>61</v>
      </c>
      <c r="G11" s="4" t="s">
        <v>89</v>
      </c>
      <c r="H11" s="4" t="s">
        <v>26</v>
      </c>
      <c r="I11" s="6">
        <v>45477</v>
      </c>
      <c r="J11" s="8">
        <v>46571</v>
      </c>
      <c r="K11" s="4"/>
      <c r="L11" s="10"/>
      <c r="M11" s="10">
        <v>6670520.1699999999</v>
      </c>
      <c r="N11" s="10">
        <v>5975998.4800000004</v>
      </c>
      <c r="O11" s="14">
        <f t="shared" si="0"/>
        <v>694521.68999999948</v>
      </c>
    </row>
    <row r="12" spans="1:15" ht="30" customHeight="1" x14ac:dyDescent="0.15">
      <c r="A12" s="3" t="s">
        <v>118</v>
      </c>
      <c r="B12" s="3" t="s">
        <v>119</v>
      </c>
      <c r="C12" s="4" t="s">
        <v>120</v>
      </c>
      <c r="D12" s="4" t="s">
        <v>121</v>
      </c>
      <c r="E12" s="4" t="s">
        <v>34</v>
      </c>
      <c r="F12" s="4" t="s">
        <v>76</v>
      </c>
      <c r="G12" s="4" t="s">
        <v>75</v>
      </c>
      <c r="H12" s="4" t="s">
        <v>26</v>
      </c>
      <c r="I12" s="6">
        <v>45551</v>
      </c>
      <c r="J12" s="8">
        <v>46641</v>
      </c>
      <c r="K12" s="4"/>
      <c r="L12" s="10"/>
      <c r="M12" s="10">
        <v>7963643.9299999997</v>
      </c>
      <c r="N12" s="10">
        <v>7602668.8499999996</v>
      </c>
      <c r="O12" s="14">
        <f t="shared" si="0"/>
        <v>360975.08000000007</v>
      </c>
    </row>
    <row r="13" spans="1:15" ht="30" customHeight="1" x14ac:dyDescent="0.15">
      <c r="A13" s="3" t="s">
        <v>122</v>
      </c>
      <c r="B13" s="3" t="s">
        <v>28</v>
      </c>
      <c r="C13" s="4" t="s">
        <v>30</v>
      </c>
      <c r="D13" s="4" t="s">
        <v>121</v>
      </c>
      <c r="E13" s="4" t="s">
        <v>34</v>
      </c>
      <c r="F13" s="4" t="s">
        <v>76</v>
      </c>
      <c r="G13" s="4" t="s">
        <v>75</v>
      </c>
      <c r="H13" s="4" t="s">
        <v>26</v>
      </c>
      <c r="I13" s="6">
        <v>45547</v>
      </c>
      <c r="J13" s="8">
        <v>46641</v>
      </c>
      <c r="K13" s="4"/>
      <c r="L13" s="10"/>
      <c r="M13" s="10">
        <v>8429209.3399999999</v>
      </c>
      <c r="N13" s="10">
        <v>6946303.8899999997</v>
      </c>
      <c r="O13" s="14">
        <f t="shared" si="0"/>
        <v>1482905.4500000002</v>
      </c>
    </row>
    <row r="14" spans="1:15" ht="30" customHeight="1" x14ac:dyDescent="0.15">
      <c r="A14" s="3" t="s">
        <v>123</v>
      </c>
      <c r="B14" s="3" t="s">
        <v>124</v>
      </c>
      <c r="C14" s="4" t="s">
        <v>125</v>
      </c>
      <c r="D14" s="4" t="s">
        <v>121</v>
      </c>
      <c r="E14" s="4" t="s">
        <v>34</v>
      </c>
      <c r="F14" s="4" t="s">
        <v>76</v>
      </c>
      <c r="G14" s="4" t="s">
        <v>75</v>
      </c>
      <c r="H14" s="4" t="s">
        <v>26</v>
      </c>
      <c r="I14" s="6">
        <v>45551</v>
      </c>
      <c r="J14" s="8">
        <v>46641</v>
      </c>
      <c r="K14" s="4"/>
      <c r="L14" s="10"/>
      <c r="M14" s="10">
        <v>8434965.4900000002</v>
      </c>
      <c r="N14" s="10">
        <v>8418983.8800000008</v>
      </c>
      <c r="O14" s="14">
        <f t="shared" si="0"/>
        <v>15981.609999999404</v>
      </c>
    </row>
    <row r="15" spans="1:15" ht="30" customHeight="1" x14ac:dyDescent="0.15">
      <c r="A15" s="3" t="s">
        <v>126</v>
      </c>
      <c r="B15" s="3" t="s">
        <v>127</v>
      </c>
      <c r="C15" s="4" t="s">
        <v>128</v>
      </c>
      <c r="D15" s="4" t="s">
        <v>121</v>
      </c>
      <c r="E15" s="4" t="s">
        <v>34</v>
      </c>
      <c r="F15" s="4" t="s">
        <v>76</v>
      </c>
      <c r="G15" s="4" t="s">
        <v>75</v>
      </c>
      <c r="H15" s="4" t="s">
        <v>26</v>
      </c>
      <c r="I15" s="6">
        <v>45551</v>
      </c>
      <c r="J15" s="8">
        <v>46641</v>
      </c>
      <c r="K15" s="4"/>
      <c r="L15" s="10"/>
      <c r="M15" s="10">
        <v>16842528.670000002</v>
      </c>
      <c r="N15" s="10">
        <v>7266138.8600000003</v>
      </c>
      <c r="O15" s="14">
        <f t="shared" si="0"/>
        <v>9576389.8100000024</v>
      </c>
    </row>
    <row r="16" spans="1:15" ht="30" customHeight="1" x14ac:dyDescent="0.15">
      <c r="A16" s="3" t="s">
        <v>129</v>
      </c>
      <c r="B16" s="3" t="s">
        <v>130</v>
      </c>
      <c r="C16" s="4" t="s">
        <v>125</v>
      </c>
      <c r="D16" s="4" t="s">
        <v>121</v>
      </c>
      <c r="E16" s="4" t="s">
        <v>34</v>
      </c>
      <c r="F16" s="4" t="s">
        <v>76</v>
      </c>
      <c r="G16" s="4" t="s">
        <v>75</v>
      </c>
      <c r="H16" s="4" t="s">
        <v>26</v>
      </c>
      <c r="I16" s="6">
        <v>45551</v>
      </c>
      <c r="J16" s="8">
        <v>46641</v>
      </c>
      <c r="K16" s="4"/>
      <c r="L16" s="10"/>
      <c r="M16" s="10">
        <v>7642277.8099999996</v>
      </c>
      <c r="N16" s="10">
        <v>6973488.4800000004</v>
      </c>
      <c r="O16" s="14">
        <f t="shared" si="0"/>
        <v>668789.32999999914</v>
      </c>
    </row>
    <row r="17" spans="1:15" ht="30" customHeight="1" x14ac:dyDescent="0.15">
      <c r="A17" s="3" t="s">
        <v>131</v>
      </c>
      <c r="B17" s="3" t="s">
        <v>132</v>
      </c>
      <c r="C17" s="4" t="s">
        <v>133</v>
      </c>
      <c r="D17" s="4" t="s">
        <v>121</v>
      </c>
      <c r="E17" s="4" t="s">
        <v>34</v>
      </c>
      <c r="F17" s="4" t="s">
        <v>76</v>
      </c>
      <c r="G17" s="4" t="s">
        <v>75</v>
      </c>
      <c r="H17" s="4" t="s">
        <v>26</v>
      </c>
      <c r="I17" s="6">
        <v>45551</v>
      </c>
      <c r="J17" s="8">
        <v>46641</v>
      </c>
      <c r="K17" s="4"/>
      <c r="L17" s="10"/>
      <c r="M17" s="10">
        <v>14826759.140000001</v>
      </c>
      <c r="N17" s="10">
        <v>13451873.91</v>
      </c>
      <c r="O17" s="14">
        <f t="shared" si="0"/>
        <v>1374885.2300000004</v>
      </c>
    </row>
    <row r="18" spans="1:15" ht="30" customHeight="1" x14ac:dyDescent="0.15">
      <c r="A18" s="3" t="s">
        <v>134</v>
      </c>
      <c r="B18" s="3" t="s">
        <v>135</v>
      </c>
      <c r="C18" s="4" t="s">
        <v>136</v>
      </c>
      <c r="D18" s="4" t="s">
        <v>121</v>
      </c>
      <c r="E18" s="4" t="s">
        <v>34</v>
      </c>
      <c r="F18" s="4" t="s">
        <v>75</v>
      </c>
      <c r="G18" s="4" t="s">
        <v>75</v>
      </c>
      <c r="H18" s="4" t="s">
        <v>26</v>
      </c>
      <c r="I18" s="6">
        <v>45575</v>
      </c>
      <c r="J18" s="8">
        <v>46304</v>
      </c>
      <c r="K18" s="4"/>
      <c r="L18" s="10"/>
      <c r="M18" s="10">
        <v>14115894.17</v>
      </c>
      <c r="N18" s="10">
        <v>10734461.210000001</v>
      </c>
      <c r="O18" s="14">
        <f t="shared" si="0"/>
        <v>3381432.959999999</v>
      </c>
    </row>
    <row r="19" spans="1:15" ht="30" customHeight="1" x14ac:dyDescent="0.15">
      <c r="A19" s="3" t="s">
        <v>137</v>
      </c>
      <c r="B19" s="3" t="s">
        <v>17</v>
      </c>
      <c r="C19" s="4" t="s">
        <v>138</v>
      </c>
      <c r="D19" s="4" t="s">
        <v>70</v>
      </c>
      <c r="E19" s="4" t="s">
        <v>34</v>
      </c>
      <c r="F19" s="4" t="s">
        <v>108</v>
      </c>
      <c r="G19" s="4" t="s">
        <v>89</v>
      </c>
      <c r="H19" s="4" t="s">
        <v>26</v>
      </c>
      <c r="I19" s="6">
        <v>45699</v>
      </c>
      <c r="J19" s="8">
        <v>46428</v>
      </c>
      <c r="K19" s="4"/>
      <c r="L19" s="10"/>
      <c r="M19" s="10">
        <v>15571096.41</v>
      </c>
      <c r="N19" s="10">
        <v>9250534.7899999991</v>
      </c>
      <c r="O19" s="14">
        <f t="shared" si="0"/>
        <v>6320561.620000001</v>
      </c>
    </row>
    <row r="20" spans="1:15" ht="51" customHeight="1" x14ac:dyDescent="0.15">
      <c r="A20" s="47" t="s">
        <v>0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9"/>
    </row>
    <row r="21" spans="1:15" ht="30" customHeight="1" x14ac:dyDescent="0.15">
      <c r="A21" s="1" t="s">
        <v>1</v>
      </c>
      <c r="B21" s="1" t="s">
        <v>2</v>
      </c>
      <c r="C21" s="1" t="s">
        <v>3</v>
      </c>
      <c r="D21" s="1" t="s">
        <v>4</v>
      </c>
      <c r="E21" s="1" t="s">
        <v>5</v>
      </c>
      <c r="F21" s="1" t="s">
        <v>6</v>
      </c>
      <c r="G21" s="1" t="s">
        <v>7</v>
      </c>
      <c r="H21" s="1" t="s">
        <v>8</v>
      </c>
      <c r="I21" s="1" t="s">
        <v>9</v>
      </c>
      <c r="J21" s="2" t="s">
        <v>10</v>
      </c>
      <c r="K21" s="1" t="s">
        <v>11</v>
      </c>
      <c r="L21" s="2" t="s">
        <v>12</v>
      </c>
      <c r="M21" s="2" t="s">
        <v>13</v>
      </c>
      <c r="N21" s="2" t="s">
        <v>14</v>
      </c>
      <c r="O21" s="1" t="s">
        <v>15</v>
      </c>
    </row>
    <row r="22" spans="1:15" ht="30" customHeight="1" x14ac:dyDescent="0.15">
      <c r="A22" s="3" t="s">
        <v>139</v>
      </c>
      <c r="B22" s="3" t="s">
        <v>17</v>
      </c>
      <c r="C22" s="4" t="s">
        <v>140</v>
      </c>
      <c r="D22" s="4" t="s">
        <v>70</v>
      </c>
      <c r="E22" s="4" t="s">
        <v>34</v>
      </c>
      <c r="F22" s="4" t="s">
        <v>76</v>
      </c>
      <c r="G22" s="4" t="s">
        <v>141</v>
      </c>
      <c r="H22" s="4" t="s">
        <v>26</v>
      </c>
      <c r="I22" s="6">
        <v>45702</v>
      </c>
      <c r="J22" s="8">
        <v>46431</v>
      </c>
      <c r="K22" s="4"/>
      <c r="L22" s="10"/>
      <c r="M22" s="10">
        <v>16982659.739999998</v>
      </c>
      <c r="N22" s="10">
        <v>11572708.35</v>
      </c>
      <c r="O22" s="14">
        <f t="shared" ref="O22:O28" si="1">SUM(M22-N22)</f>
        <v>5409951.3899999987</v>
      </c>
    </row>
    <row r="23" spans="1:15" ht="30" customHeight="1" x14ac:dyDescent="0.15">
      <c r="A23" s="24" t="s">
        <v>142</v>
      </c>
      <c r="B23" s="3" t="s">
        <v>143</v>
      </c>
      <c r="C23" s="25" t="s">
        <v>144</v>
      </c>
      <c r="D23" s="4" t="s">
        <v>70</v>
      </c>
      <c r="E23" s="4" t="s">
        <v>34</v>
      </c>
      <c r="F23" s="4" t="s">
        <v>76</v>
      </c>
      <c r="G23" s="4" t="s">
        <v>145</v>
      </c>
      <c r="H23" s="4" t="s">
        <v>26</v>
      </c>
      <c r="I23" s="26">
        <v>45978</v>
      </c>
      <c r="J23" s="26">
        <v>46343</v>
      </c>
      <c r="K23" s="27"/>
      <c r="L23" s="27"/>
      <c r="M23" s="28">
        <v>8867021.8399999999</v>
      </c>
      <c r="N23" s="29">
        <v>1590608.83</v>
      </c>
      <c r="O23" s="14">
        <f t="shared" si="1"/>
        <v>7276413.0099999998</v>
      </c>
    </row>
    <row r="24" spans="1:15" ht="30" customHeight="1" x14ac:dyDescent="0.15">
      <c r="A24" s="24" t="s">
        <v>146</v>
      </c>
      <c r="B24" s="3" t="s">
        <v>147</v>
      </c>
      <c r="C24" s="30" t="s">
        <v>148</v>
      </c>
      <c r="D24" s="4" t="s">
        <v>70</v>
      </c>
      <c r="E24" s="4" t="s">
        <v>34</v>
      </c>
      <c r="F24" s="4" t="s">
        <v>76</v>
      </c>
      <c r="G24" s="4" t="s">
        <v>145</v>
      </c>
      <c r="H24" s="4" t="s">
        <v>26</v>
      </c>
      <c r="I24" s="26">
        <v>45978</v>
      </c>
      <c r="J24" s="26">
        <v>46343</v>
      </c>
      <c r="K24" s="27"/>
      <c r="L24" s="27"/>
      <c r="M24" s="31">
        <v>7710184.9199999999</v>
      </c>
      <c r="N24" s="29"/>
      <c r="O24" s="14">
        <f t="shared" si="1"/>
        <v>7710184.9199999999</v>
      </c>
    </row>
    <row r="25" spans="1:15" ht="30" customHeight="1" x14ac:dyDescent="0.15">
      <c r="A25" s="24" t="s">
        <v>149</v>
      </c>
      <c r="B25" s="3" t="s">
        <v>147</v>
      </c>
      <c r="C25" s="30" t="s">
        <v>150</v>
      </c>
      <c r="D25" s="4" t="s">
        <v>70</v>
      </c>
      <c r="E25" s="4" t="s">
        <v>34</v>
      </c>
      <c r="F25" s="4" t="s">
        <v>76</v>
      </c>
      <c r="G25" s="4" t="s">
        <v>145</v>
      </c>
      <c r="H25" s="4" t="s">
        <v>26</v>
      </c>
      <c r="I25" s="26">
        <v>45978</v>
      </c>
      <c r="J25" s="26">
        <v>46343</v>
      </c>
      <c r="K25" s="27"/>
      <c r="L25" s="27"/>
      <c r="M25" s="31">
        <v>10407738.380000001</v>
      </c>
      <c r="N25" s="31">
        <v>7331820.21</v>
      </c>
      <c r="O25" s="14">
        <f t="shared" si="1"/>
        <v>3075918.1700000009</v>
      </c>
    </row>
    <row r="26" spans="1:15" ht="30" customHeight="1" x14ac:dyDescent="0.15">
      <c r="A26" s="24" t="s">
        <v>151</v>
      </c>
      <c r="B26" s="3" t="s">
        <v>100</v>
      </c>
      <c r="C26" s="30" t="s">
        <v>152</v>
      </c>
      <c r="D26" s="4" t="s">
        <v>70</v>
      </c>
      <c r="E26" s="4" t="s">
        <v>34</v>
      </c>
      <c r="F26" s="4" t="s">
        <v>76</v>
      </c>
      <c r="G26" s="4" t="s">
        <v>145</v>
      </c>
      <c r="H26" s="4" t="s">
        <v>26</v>
      </c>
      <c r="I26" s="26">
        <v>45978</v>
      </c>
      <c r="J26" s="26">
        <v>46343</v>
      </c>
      <c r="K26" s="27"/>
      <c r="L26" s="27"/>
      <c r="M26" s="31">
        <v>10398031.140000001</v>
      </c>
      <c r="N26" s="31">
        <v>5918799.4800000004</v>
      </c>
      <c r="O26" s="14">
        <f t="shared" si="1"/>
        <v>4479231.66</v>
      </c>
    </row>
    <row r="27" spans="1:15" ht="30" customHeight="1" x14ac:dyDescent="0.15">
      <c r="A27" s="24" t="s">
        <v>153</v>
      </c>
      <c r="B27" s="3" t="s">
        <v>100</v>
      </c>
      <c r="C27" s="32" t="s">
        <v>101</v>
      </c>
      <c r="D27" s="4" t="s">
        <v>70</v>
      </c>
      <c r="E27" s="4" t="s">
        <v>34</v>
      </c>
      <c r="F27" s="4" t="s">
        <v>76</v>
      </c>
      <c r="G27" s="4" t="s">
        <v>145</v>
      </c>
      <c r="H27" s="4" t="s">
        <v>26</v>
      </c>
      <c r="I27" s="26">
        <v>45978</v>
      </c>
      <c r="J27" s="26">
        <v>46343</v>
      </c>
      <c r="K27" s="27"/>
      <c r="L27" s="27"/>
      <c r="M27" s="29">
        <v>16763142.42</v>
      </c>
      <c r="N27" s="31">
        <v>479590.08</v>
      </c>
      <c r="O27" s="14">
        <f t="shared" si="1"/>
        <v>16283552.34</v>
      </c>
    </row>
    <row r="28" spans="1:15" ht="30" customHeight="1" x14ac:dyDescent="0.15">
      <c r="A28" s="24" t="s">
        <v>154</v>
      </c>
      <c r="B28" s="3"/>
      <c r="C28" s="32" t="s">
        <v>55</v>
      </c>
      <c r="D28" s="4" t="s">
        <v>70</v>
      </c>
      <c r="E28" s="4" t="s">
        <v>34</v>
      </c>
      <c r="F28" s="4"/>
      <c r="G28" s="4"/>
      <c r="H28" s="4" t="s">
        <v>26</v>
      </c>
      <c r="I28" s="26"/>
      <c r="J28" s="26">
        <v>46343</v>
      </c>
      <c r="K28" s="27"/>
      <c r="L28" s="27"/>
      <c r="M28" s="31">
        <v>1101223.54</v>
      </c>
      <c r="N28" s="31"/>
      <c r="O28" s="14">
        <f t="shared" si="1"/>
        <v>1101223.54</v>
      </c>
    </row>
    <row r="29" spans="1:15" ht="30" customHeight="1" x14ac:dyDescent="0.15">
      <c r="A29" s="50" t="s">
        <v>13</v>
      </c>
      <c r="B29" s="48"/>
      <c r="C29" s="48"/>
      <c r="D29" s="48"/>
      <c r="E29" s="48"/>
      <c r="F29" s="48"/>
      <c r="G29" s="48"/>
      <c r="H29" s="48"/>
      <c r="I29" s="48"/>
      <c r="J29" s="48"/>
      <c r="K29" s="49"/>
      <c r="L29" s="23">
        <f>SUM(L18)</f>
        <v>0</v>
      </c>
      <c r="M29" s="23">
        <f t="shared" ref="M29:O29" si="2">SUM(M3:M22)</f>
        <v>269158351.29999995</v>
      </c>
      <c r="N29" s="23">
        <f t="shared" si="2"/>
        <v>217573611.00999996</v>
      </c>
      <c r="O29" s="23">
        <f t="shared" si="2"/>
        <v>51584740.290000007</v>
      </c>
    </row>
    <row r="30" spans="1:15" ht="10.5" customHeight="1" x14ac:dyDescent="0.15"/>
    <row r="31" spans="1:15" ht="10.5" customHeight="1" x14ac:dyDescent="0.15"/>
    <row r="32" spans="1:15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</sheetData>
  <mergeCells count="3">
    <mergeCell ref="A1:O1"/>
    <mergeCell ref="A20:O20"/>
    <mergeCell ref="A29:K29"/>
  </mergeCells>
  <pageMargins left="0.51181102362204722" right="0.51181102362204722" top="0.78740157480314965" bottom="0.78740157480314965" header="0" footer="0"/>
  <pageSetup paperSize="9" orientation="landscape"/>
  <rowBreaks count="2" manualBreakCount="2">
    <brk man="1"/>
    <brk id="19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004"/>
  <sheetViews>
    <sheetView tabSelected="1" workbookViewId="0">
      <selection activeCell="A2" sqref="A2:XFD15"/>
    </sheetView>
  </sheetViews>
  <sheetFormatPr defaultColWidth="16.83203125" defaultRowHeight="15" customHeight="1" x14ac:dyDescent="0.15"/>
  <cols>
    <col min="1" max="1" width="8.83203125" customWidth="1"/>
    <col min="2" max="2" width="12.1640625" customWidth="1"/>
    <col min="3" max="3" width="17.33203125" customWidth="1"/>
    <col min="4" max="4" width="14.5" customWidth="1"/>
    <col min="5" max="5" width="12.5" customWidth="1"/>
    <col min="6" max="6" width="13.33203125" customWidth="1"/>
    <col min="7" max="7" width="15" customWidth="1"/>
    <col min="8" max="8" width="7.33203125" customWidth="1"/>
    <col min="9" max="9" width="11.33203125" customWidth="1"/>
    <col min="10" max="10" width="11.1640625" customWidth="1"/>
    <col min="11" max="11" width="11.1640625" hidden="1" customWidth="1"/>
    <col min="12" max="12" width="20.1640625" hidden="1" customWidth="1"/>
    <col min="13" max="13" width="20.83203125" customWidth="1"/>
    <col min="14" max="14" width="18.6640625" customWidth="1"/>
    <col min="15" max="15" width="20" customWidth="1"/>
    <col min="16" max="26" width="8.83203125" customWidth="1"/>
  </cols>
  <sheetData>
    <row r="1" spans="1:15" ht="55.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30" customHeight="1" x14ac:dyDescent="0.15">
      <c r="A3" s="5" t="s">
        <v>155</v>
      </c>
      <c r="B3" s="3" t="s">
        <v>17</v>
      </c>
      <c r="C3" s="4" t="s">
        <v>156</v>
      </c>
      <c r="D3" s="4" t="s">
        <v>157</v>
      </c>
      <c r="E3" s="4" t="s">
        <v>158</v>
      </c>
      <c r="F3" s="4" t="s">
        <v>159</v>
      </c>
      <c r="G3" s="4" t="s">
        <v>93</v>
      </c>
      <c r="H3" s="4" t="s">
        <v>26</v>
      </c>
      <c r="I3" s="6">
        <v>44396</v>
      </c>
      <c r="J3" s="8">
        <v>46221</v>
      </c>
      <c r="K3" s="4"/>
      <c r="L3" s="10"/>
      <c r="M3" s="10">
        <v>849136.55</v>
      </c>
      <c r="N3" s="13">
        <v>843874.82</v>
      </c>
      <c r="O3" s="14">
        <f t="shared" ref="O3:O14" si="0">SUM(M3-N3)</f>
        <v>5261.7300000000978</v>
      </c>
    </row>
    <row r="4" spans="1:15" ht="30" customHeight="1" x14ac:dyDescent="0.15">
      <c r="A4" s="5" t="s">
        <v>160</v>
      </c>
      <c r="B4" s="3" t="s">
        <v>17</v>
      </c>
      <c r="C4" s="4" t="s">
        <v>161</v>
      </c>
      <c r="D4" s="4" t="s">
        <v>162</v>
      </c>
      <c r="E4" s="4" t="s">
        <v>158</v>
      </c>
      <c r="F4" s="4" t="s">
        <v>163</v>
      </c>
      <c r="G4" s="4" t="s">
        <v>93</v>
      </c>
      <c r="H4" s="4" t="s">
        <v>26</v>
      </c>
      <c r="I4" s="6">
        <v>44392</v>
      </c>
      <c r="J4" s="8">
        <v>46217</v>
      </c>
      <c r="K4" s="4"/>
      <c r="L4" s="10"/>
      <c r="M4" s="10">
        <v>340714.23</v>
      </c>
      <c r="N4" s="13">
        <v>329904.01</v>
      </c>
      <c r="O4" s="14">
        <f t="shared" si="0"/>
        <v>10810.219999999972</v>
      </c>
    </row>
    <row r="5" spans="1:15" ht="30" customHeight="1" x14ac:dyDescent="0.15">
      <c r="A5" s="5" t="s">
        <v>164</v>
      </c>
      <c r="B5" s="3" t="s">
        <v>17</v>
      </c>
      <c r="C5" s="4" t="s">
        <v>165</v>
      </c>
      <c r="D5" s="4" t="s">
        <v>166</v>
      </c>
      <c r="E5" s="4" t="s">
        <v>158</v>
      </c>
      <c r="F5" s="4" t="s">
        <v>167</v>
      </c>
      <c r="G5" s="4" t="s">
        <v>168</v>
      </c>
      <c r="H5" s="4" t="s">
        <v>26</v>
      </c>
      <c r="I5" s="6">
        <v>45142</v>
      </c>
      <c r="J5" s="8">
        <v>46237</v>
      </c>
      <c r="K5" s="4"/>
      <c r="L5" s="10"/>
      <c r="M5" s="10">
        <v>96243.6</v>
      </c>
      <c r="N5" s="13">
        <v>89361.8</v>
      </c>
      <c r="O5" s="14">
        <f t="shared" si="0"/>
        <v>6881.8000000000029</v>
      </c>
    </row>
    <row r="6" spans="1:15" ht="30" customHeight="1" x14ac:dyDescent="0.15">
      <c r="A6" s="5" t="s">
        <v>169</v>
      </c>
      <c r="B6" s="3" t="s">
        <v>17</v>
      </c>
      <c r="C6" s="4" t="s">
        <v>170</v>
      </c>
      <c r="D6" s="4" t="s">
        <v>162</v>
      </c>
      <c r="E6" s="4" t="s">
        <v>158</v>
      </c>
      <c r="F6" s="4" t="s">
        <v>167</v>
      </c>
      <c r="G6" s="4" t="s">
        <v>93</v>
      </c>
      <c r="H6" s="4" t="s">
        <v>26</v>
      </c>
      <c r="I6" s="6">
        <v>45399</v>
      </c>
      <c r="J6" s="8">
        <v>46493</v>
      </c>
      <c r="K6" s="4"/>
      <c r="L6" s="10"/>
      <c r="M6" s="10">
        <v>2500550.4900000002</v>
      </c>
      <c r="N6" s="13">
        <v>2443722.11</v>
      </c>
      <c r="O6" s="14">
        <f t="shared" si="0"/>
        <v>56828.380000000354</v>
      </c>
    </row>
    <row r="7" spans="1:15" ht="30" customHeight="1" x14ac:dyDescent="0.15">
      <c r="A7" s="3" t="s">
        <v>171</v>
      </c>
      <c r="B7" s="3" t="s">
        <v>17</v>
      </c>
      <c r="C7" s="4" t="s">
        <v>172</v>
      </c>
      <c r="D7" s="4" t="s">
        <v>173</v>
      </c>
      <c r="E7" s="4" t="s">
        <v>158</v>
      </c>
      <c r="F7" s="4" t="s">
        <v>159</v>
      </c>
      <c r="G7" s="4" t="s">
        <v>93</v>
      </c>
      <c r="H7" s="4" t="s">
        <v>26</v>
      </c>
      <c r="I7" s="6">
        <v>45580</v>
      </c>
      <c r="J7" s="8">
        <v>46309</v>
      </c>
      <c r="K7" s="4"/>
      <c r="L7" s="10"/>
      <c r="M7" s="10">
        <v>966583.2</v>
      </c>
      <c r="N7" s="10">
        <v>758751.61</v>
      </c>
      <c r="O7" s="14">
        <f t="shared" si="0"/>
        <v>207831.58999999997</v>
      </c>
    </row>
    <row r="8" spans="1:15" ht="30" customHeight="1" x14ac:dyDescent="0.15">
      <c r="A8" s="5" t="s">
        <v>174</v>
      </c>
      <c r="B8" s="5" t="s">
        <v>17</v>
      </c>
      <c r="C8" s="7" t="s">
        <v>175</v>
      </c>
      <c r="D8" s="7" t="s">
        <v>176</v>
      </c>
      <c r="E8" s="4" t="s">
        <v>158</v>
      </c>
      <c r="F8" s="4" t="s">
        <v>93</v>
      </c>
      <c r="G8" s="4" t="s">
        <v>159</v>
      </c>
      <c r="H8" s="7" t="s">
        <v>26</v>
      </c>
      <c r="I8" s="7" t="s">
        <v>177</v>
      </c>
      <c r="J8" s="12">
        <v>46599</v>
      </c>
      <c r="K8" s="7"/>
      <c r="L8" s="13"/>
      <c r="M8" s="13">
        <v>89399.61</v>
      </c>
      <c r="N8" s="13">
        <v>52149.81</v>
      </c>
      <c r="O8" s="14">
        <f t="shared" si="0"/>
        <v>37249.800000000003</v>
      </c>
    </row>
    <row r="9" spans="1:15" ht="30" customHeight="1" x14ac:dyDescent="0.15">
      <c r="A9" s="3" t="s">
        <v>181</v>
      </c>
      <c r="B9" s="5" t="s">
        <v>17</v>
      </c>
      <c r="C9" s="4" t="s">
        <v>183</v>
      </c>
      <c r="D9" s="4" t="s">
        <v>184</v>
      </c>
      <c r="E9" s="4" t="s">
        <v>158</v>
      </c>
      <c r="F9" s="4" t="s">
        <v>159</v>
      </c>
      <c r="G9" s="4" t="s">
        <v>93</v>
      </c>
      <c r="H9" s="7" t="s">
        <v>26</v>
      </c>
      <c r="I9" s="6">
        <v>45862</v>
      </c>
      <c r="J9" s="33">
        <v>46591</v>
      </c>
      <c r="K9" s="4"/>
      <c r="L9" s="34"/>
      <c r="M9" s="34">
        <v>44688</v>
      </c>
      <c r="N9" s="34">
        <v>21599.19</v>
      </c>
      <c r="O9" s="14">
        <f t="shared" si="0"/>
        <v>23088.81</v>
      </c>
    </row>
    <row r="10" spans="1:15" ht="30" customHeight="1" x14ac:dyDescent="0.15">
      <c r="A10" s="3" t="s">
        <v>186</v>
      </c>
      <c r="B10" s="5" t="s">
        <v>17</v>
      </c>
      <c r="C10" s="4" t="s">
        <v>187</v>
      </c>
      <c r="D10" s="4" t="s">
        <v>188</v>
      </c>
      <c r="E10" s="4" t="s">
        <v>158</v>
      </c>
      <c r="F10" s="4" t="s">
        <v>93</v>
      </c>
      <c r="G10" s="4" t="s">
        <v>159</v>
      </c>
      <c r="H10" s="7" t="s">
        <v>26</v>
      </c>
      <c r="I10" s="6">
        <v>45903</v>
      </c>
      <c r="J10" s="33">
        <v>46268</v>
      </c>
      <c r="K10" s="4"/>
      <c r="L10" s="34"/>
      <c r="M10" s="34">
        <v>626727.53</v>
      </c>
      <c r="N10" s="34">
        <v>491037.4</v>
      </c>
      <c r="O10" s="14">
        <f t="shared" si="0"/>
        <v>135690.13</v>
      </c>
    </row>
    <row r="11" spans="1:15" ht="30" customHeight="1" x14ac:dyDescent="0.15">
      <c r="A11" s="3" t="s">
        <v>190</v>
      </c>
      <c r="B11" s="5" t="s">
        <v>17</v>
      </c>
      <c r="C11" s="4" t="s">
        <v>191</v>
      </c>
      <c r="D11" s="4" t="s">
        <v>192</v>
      </c>
      <c r="E11" s="4" t="s">
        <v>158</v>
      </c>
      <c r="F11" s="4" t="s">
        <v>159</v>
      </c>
      <c r="G11" s="4" t="s">
        <v>93</v>
      </c>
      <c r="H11" s="7" t="s">
        <v>26</v>
      </c>
      <c r="I11" s="6">
        <v>45926</v>
      </c>
      <c r="J11" s="33">
        <v>46291</v>
      </c>
      <c r="K11" s="4"/>
      <c r="L11" s="34"/>
      <c r="M11" s="34">
        <v>417600</v>
      </c>
      <c r="N11" s="34">
        <v>53781.87</v>
      </c>
      <c r="O11" s="14">
        <f t="shared" si="0"/>
        <v>363818.13</v>
      </c>
    </row>
    <row r="12" spans="1:15" ht="30" customHeight="1" x14ac:dyDescent="0.15">
      <c r="A12" s="3" t="s">
        <v>193</v>
      </c>
      <c r="B12" s="5" t="s">
        <v>17</v>
      </c>
      <c r="C12" s="4" t="s">
        <v>194</v>
      </c>
      <c r="D12" s="4" t="s">
        <v>195</v>
      </c>
      <c r="E12" s="4" t="s">
        <v>158</v>
      </c>
      <c r="F12" s="4" t="s">
        <v>159</v>
      </c>
      <c r="G12" s="4" t="s">
        <v>93</v>
      </c>
      <c r="H12" s="4" t="s">
        <v>26</v>
      </c>
      <c r="I12" s="6">
        <v>45383</v>
      </c>
      <c r="J12" s="8">
        <v>47208</v>
      </c>
      <c r="K12" s="4"/>
      <c r="L12" s="10"/>
      <c r="M12" s="10">
        <v>22194</v>
      </c>
      <c r="N12" s="10">
        <v>11791.17</v>
      </c>
      <c r="O12" s="14">
        <f t="shared" si="0"/>
        <v>10402.83</v>
      </c>
    </row>
    <row r="13" spans="1:15" ht="30" customHeight="1" x14ac:dyDescent="0.15">
      <c r="A13" s="3" t="s">
        <v>199</v>
      </c>
      <c r="B13" s="5" t="s">
        <v>17</v>
      </c>
      <c r="C13" s="35" t="s">
        <v>200</v>
      </c>
      <c r="D13" s="4" t="s">
        <v>201</v>
      </c>
      <c r="E13" s="4" t="s">
        <v>158</v>
      </c>
      <c r="F13" s="4" t="s">
        <v>159</v>
      </c>
      <c r="G13" s="4" t="s">
        <v>23</v>
      </c>
      <c r="H13" s="4" t="s">
        <v>26</v>
      </c>
      <c r="I13" s="6">
        <v>46191</v>
      </c>
      <c r="J13" s="6">
        <v>46555</v>
      </c>
      <c r="K13" s="4"/>
      <c r="L13" s="36"/>
      <c r="M13" s="37">
        <v>8856.5300000000007</v>
      </c>
      <c r="N13" s="36">
        <v>738.04</v>
      </c>
      <c r="O13" s="14">
        <f t="shared" si="0"/>
        <v>8118.4900000000007</v>
      </c>
    </row>
    <row r="14" spans="1:15" ht="30" customHeight="1" x14ac:dyDescent="0.15">
      <c r="A14" s="3" t="s">
        <v>206</v>
      </c>
      <c r="B14" s="5" t="s">
        <v>17</v>
      </c>
      <c r="C14" s="4" t="s">
        <v>156</v>
      </c>
      <c r="D14" s="4" t="s">
        <v>157</v>
      </c>
      <c r="E14" s="4" t="s">
        <v>158</v>
      </c>
      <c r="F14" s="4" t="s">
        <v>93</v>
      </c>
      <c r="G14" s="4" t="s">
        <v>167</v>
      </c>
      <c r="H14" s="4" t="s">
        <v>26</v>
      </c>
      <c r="I14" s="6">
        <v>46232</v>
      </c>
      <c r="J14" s="6">
        <v>48057</v>
      </c>
      <c r="K14" s="4"/>
      <c r="L14" s="36"/>
      <c r="M14" s="37">
        <v>1125000</v>
      </c>
      <c r="N14" s="36"/>
      <c r="O14" s="14">
        <f t="shared" si="0"/>
        <v>1125000</v>
      </c>
    </row>
    <row r="15" spans="1:15" ht="30" customHeight="1" x14ac:dyDescent="0.15">
      <c r="A15" s="50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9"/>
      <c r="L15" s="23">
        <f>SUM(L5:L14)</f>
        <v>0</v>
      </c>
      <c r="M15" s="23">
        <f t="shared" ref="M15:O15" si="1">SUM(M3:M14)</f>
        <v>7087693.7400000012</v>
      </c>
      <c r="N15" s="23">
        <f t="shared" si="1"/>
        <v>5096711.830000001</v>
      </c>
      <c r="O15" s="23">
        <f t="shared" si="1"/>
        <v>1990981.9100000001</v>
      </c>
    </row>
    <row r="16" spans="1:15" ht="10.5" customHeight="1" x14ac:dyDescent="0.15"/>
    <row r="17" ht="10.5" customHeight="1" x14ac:dyDescent="0.15"/>
    <row r="18" ht="10.5" customHeight="1" x14ac:dyDescent="0.15"/>
    <row r="19" ht="10.5" customHeight="1" x14ac:dyDescent="0.15"/>
    <row r="20" ht="10.5" customHeight="1" x14ac:dyDescent="0.15"/>
    <row r="21" ht="10.5" customHeight="1" x14ac:dyDescent="0.15"/>
    <row r="22" ht="10.5" customHeight="1" x14ac:dyDescent="0.15"/>
    <row r="23" ht="10.5" customHeight="1" x14ac:dyDescent="0.15"/>
    <row r="24" ht="10.5" customHeight="1" x14ac:dyDescent="0.15"/>
    <row r="25" ht="10.5" customHeight="1" x14ac:dyDescent="0.15"/>
    <row r="26" ht="10.5" customHeight="1" x14ac:dyDescent="0.15"/>
    <row r="27" ht="10.5" customHeight="1" x14ac:dyDescent="0.15"/>
    <row r="28" ht="10.5" customHeight="1" x14ac:dyDescent="0.15"/>
    <row r="29" ht="10.5" customHeight="1" x14ac:dyDescent="0.15"/>
    <row r="30" ht="10.5" customHeight="1" x14ac:dyDescent="0.15"/>
    <row r="31" ht="10.5" customHeight="1" x14ac:dyDescent="0.15"/>
    <row r="32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  <row r="1003" ht="10.5" customHeight="1" x14ac:dyDescent="0.15"/>
    <row r="1004" ht="10.5" customHeight="1" x14ac:dyDescent="0.15"/>
  </sheetData>
  <mergeCells count="2">
    <mergeCell ref="A1:O1"/>
    <mergeCell ref="A15:K15"/>
  </mergeCells>
  <pageMargins left="0.51181102362204722" right="0.51181102362204722" top="0.78740157480314965" bottom="0.78740157480314965" header="0" footer="0"/>
  <pageSetup paperSize="9" scale="9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workbookViewId="0">
      <selection activeCell="E16" sqref="E16"/>
    </sheetView>
  </sheetViews>
  <sheetFormatPr defaultColWidth="16.83203125" defaultRowHeight="15" customHeight="1" x14ac:dyDescent="0.15"/>
  <cols>
    <col min="1" max="1" width="10.33203125" customWidth="1"/>
    <col min="2" max="2" width="11.83203125" customWidth="1"/>
    <col min="3" max="3" width="15.33203125" customWidth="1"/>
    <col min="4" max="4" width="20.5" customWidth="1"/>
    <col min="5" max="5" width="14" customWidth="1"/>
    <col min="6" max="6" width="15.83203125" customWidth="1"/>
    <col min="7" max="7" width="13.6640625" customWidth="1"/>
    <col min="8" max="8" width="7.6640625" customWidth="1"/>
    <col min="9" max="9" width="12.33203125" customWidth="1"/>
    <col min="10" max="10" width="10.6640625" customWidth="1"/>
    <col min="11" max="11" width="10.83203125" hidden="1" customWidth="1"/>
    <col min="12" max="12" width="15.83203125" hidden="1" customWidth="1"/>
    <col min="13" max="13" width="20" customWidth="1"/>
    <col min="14" max="14" width="19.83203125" customWidth="1"/>
    <col min="15" max="15" width="21.5" customWidth="1"/>
    <col min="16" max="26" width="8.83203125" customWidth="1"/>
  </cols>
  <sheetData>
    <row r="1" spans="1:15" ht="54.7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30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45.75" customHeight="1" x14ac:dyDescent="0.15">
      <c r="A3" s="3" t="s">
        <v>178</v>
      </c>
      <c r="B3" s="3" t="s">
        <v>17</v>
      </c>
      <c r="C3" s="4" t="s">
        <v>179</v>
      </c>
      <c r="D3" s="4" t="s">
        <v>180</v>
      </c>
      <c r="E3" s="4" t="s">
        <v>182</v>
      </c>
      <c r="F3" s="4" t="s">
        <v>168</v>
      </c>
      <c r="G3" s="4" t="s">
        <v>185</v>
      </c>
      <c r="H3" s="4" t="s">
        <v>26</v>
      </c>
      <c r="I3" s="6">
        <v>44273</v>
      </c>
      <c r="J3" s="8">
        <v>45733</v>
      </c>
      <c r="K3" s="4"/>
      <c r="L3" s="10"/>
      <c r="M3" s="10">
        <v>434035.34</v>
      </c>
      <c r="N3" s="10">
        <v>285226.65999999997</v>
      </c>
      <c r="O3" s="14">
        <f t="shared" ref="O3:O18" si="0">SUM(M3-N3)</f>
        <v>148808.68000000005</v>
      </c>
    </row>
    <row r="4" spans="1:15" ht="50.25" customHeight="1" x14ac:dyDescent="0.15">
      <c r="A4" s="3" t="s">
        <v>189</v>
      </c>
      <c r="B4" s="3" t="s">
        <v>17</v>
      </c>
      <c r="C4" s="4" t="s">
        <v>179</v>
      </c>
      <c r="D4" s="4" t="s">
        <v>180</v>
      </c>
      <c r="E4" s="4" t="s">
        <v>182</v>
      </c>
      <c r="F4" s="4" t="s">
        <v>168</v>
      </c>
      <c r="G4" s="4" t="s">
        <v>185</v>
      </c>
      <c r="H4" s="4" t="s">
        <v>26</v>
      </c>
      <c r="I4" s="6">
        <v>44522</v>
      </c>
      <c r="J4" s="8">
        <v>45982</v>
      </c>
      <c r="K4" s="4"/>
      <c r="L4" s="10"/>
      <c r="M4" s="10">
        <v>222128.72</v>
      </c>
      <c r="N4" s="10">
        <v>114072.51</v>
      </c>
      <c r="O4" s="14">
        <f t="shared" si="0"/>
        <v>108056.21</v>
      </c>
    </row>
    <row r="5" spans="1:15" ht="30" customHeight="1" x14ac:dyDescent="0.15">
      <c r="A5" s="3" t="s">
        <v>196</v>
      </c>
      <c r="B5" s="3" t="s">
        <v>17</v>
      </c>
      <c r="C5" s="4" t="s">
        <v>197</v>
      </c>
      <c r="D5" s="4" t="s">
        <v>198</v>
      </c>
      <c r="E5" s="4" t="s">
        <v>182</v>
      </c>
      <c r="F5" s="4" t="s">
        <v>168</v>
      </c>
      <c r="G5" s="4" t="s">
        <v>185</v>
      </c>
      <c r="H5" s="4" t="s">
        <v>26</v>
      </c>
      <c r="I5" s="6">
        <v>44686</v>
      </c>
      <c r="J5" s="8">
        <v>46511</v>
      </c>
      <c r="K5" s="4"/>
      <c r="L5" s="10"/>
      <c r="M5" s="10">
        <v>196815.98</v>
      </c>
      <c r="N5" s="10">
        <v>142610.95000000001</v>
      </c>
      <c r="O5" s="14">
        <f t="shared" si="0"/>
        <v>54205.03</v>
      </c>
    </row>
    <row r="6" spans="1:15" ht="51.75" customHeight="1" x14ac:dyDescent="0.15">
      <c r="A6" s="3" t="s">
        <v>202</v>
      </c>
      <c r="B6" s="3" t="s">
        <v>17</v>
      </c>
      <c r="C6" s="4" t="s">
        <v>203</v>
      </c>
      <c r="D6" s="4" t="s">
        <v>204</v>
      </c>
      <c r="E6" s="4" t="s">
        <v>182</v>
      </c>
      <c r="F6" s="4" t="s">
        <v>205</v>
      </c>
      <c r="G6" s="4" t="s">
        <v>168</v>
      </c>
      <c r="H6" s="4" t="s">
        <v>26</v>
      </c>
      <c r="I6" s="6">
        <v>44795</v>
      </c>
      <c r="J6" s="8">
        <v>46255</v>
      </c>
      <c r="K6" s="4"/>
      <c r="L6" s="10"/>
      <c r="M6" s="10">
        <v>706847.12</v>
      </c>
      <c r="N6" s="10">
        <v>645018.64</v>
      </c>
      <c r="O6" s="14">
        <f t="shared" si="0"/>
        <v>61828.479999999981</v>
      </c>
    </row>
    <row r="7" spans="1:15" ht="44.25" customHeight="1" x14ac:dyDescent="0.15">
      <c r="A7" s="38" t="s">
        <v>207</v>
      </c>
      <c r="B7" s="38" t="s">
        <v>17</v>
      </c>
      <c r="C7" s="39" t="s">
        <v>179</v>
      </c>
      <c r="D7" s="39" t="s">
        <v>208</v>
      </c>
      <c r="E7" s="39" t="s">
        <v>182</v>
      </c>
      <c r="F7" s="39" t="s">
        <v>168</v>
      </c>
      <c r="G7" s="39" t="s">
        <v>185</v>
      </c>
      <c r="H7" s="39" t="s">
        <v>26</v>
      </c>
      <c r="I7" s="40">
        <v>44915</v>
      </c>
      <c r="J7" s="41">
        <v>46741</v>
      </c>
      <c r="K7" s="39"/>
      <c r="L7" s="42"/>
      <c r="M7" s="42">
        <v>9363356.4000000004</v>
      </c>
      <c r="N7" s="42">
        <v>4743019.8099999996</v>
      </c>
      <c r="O7" s="43">
        <f t="shared" si="0"/>
        <v>4620336.5900000008</v>
      </c>
    </row>
    <row r="8" spans="1:15" ht="30" customHeight="1" x14ac:dyDescent="0.15">
      <c r="A8" s="3" t="s">
        <v>215</v>
      </c>
      <c r="B8" s="3" t="s">
        <v>17</v>
      </c>
      <c r="C8" s="4" t="s">
        <v>216</v>
      </c>
      <c r="D8" s="4" t="s">
        <v>217</v>
      </c>
      <c r="E8" s="4" t="s">
        <v>182</v>
      </c>
      <c r="F8" s="4" t="s">
        <v>205</v>
      </c>
      <c r="G8" s="4" t="s">
        <v>168</v>
      </c>
      <c r="H8" s="4" t="s">
        <v>26</v>
      </c>
      <c r="I8" s="6">
        <v>44830</v>
      </c>
      <c r="J8" s="8">
        <v>46290</v>
      </c>
      <c r="K8" s="4"/>
      <c r="L8" s="10"/>
      <c r="M8" s="10">
        <v>390023.42</v>
      </c>
      <c r="N8" s="10">
        <v>307787.43</v>
      </c>
      <c r="O8" s="14">
        <f t="shared" si="0"/>
        <v>82235.989999999991</v>
      </c>
    </row>
    <row r="9" spans="1:15" ht="45" customHeight="1" x14ac:dyDescent="0.15">
      <c r="A9" s="3" t="s">
        <v>223</v>
      </c>
      <c r="B9" s="3" t="s">
        <v>17</v>
      </c>
      <c r="C9" s="4" t="s">
        <v>225</v>
      </c>
      <c r="D9" s="4" t="s">
        <v>226</v>
      </c>
      <c r="E9" s="4" t="s">
        <v>182</v>
      </c>
      <c r="F9" s="4" t="s">
        <v>185</v>
      </c>
      <c r="G9" s="4" t="s">
        <v>168</v>
      </c>
      <c r="H9" s="4" t="s">
        <v>26</v>
      </c>
      <c r="I9" s="6">
        <v>45114</v>
      </c>
      <c r="J9" s="8">
        <v>46574</v>
      </c>
      <c r="K9" s="4"/>
      <c r="L9" s="10"/>
      <c r="M9" s="10">
        <v>3165960.77</v>
      </c>
      <c r="N9" s="10">
        <v>2175572.62</v>
      </c>
      <c r="O9" s="14">
        <f t="shared" si="0"/>
        <v>990388.14999999991</v>
      </c>
    </row>
    <row r="10" spans="1:15" ht="53.25" customHeight="1" x14ac:dyDescent="0.15">
      <c r="A10" s="3" t="s">
        <v>230</v>
      </c>
      <c r="B10" s="3" t="s">
        <v>17</v>
      </c>
      <c r="C10" s="4" t="s">
        <v>179</v>
      </c>
      <c r="D10" s="4" t="s">
        <v>232</v>
      </c>
      <c r="E10" s="4" t="s">
        <v>182</v>
      </c>
      <c r="F10" s="4" t="s">
        <v>168</v>
      </c>
      <c r="G10" s="4" t="s">
        <v>185</v>
      </c>
      <c r="H10" s="4" t="s">
        <v>26</v>
      </c>
      <c r="I10" s="6">
        <v>45257</v>
      </c>
      <c r="J10" s="8">
        <v>47083</v>
      </c>
      <c r="K10" s="4"/>
      <c r="L10" s="10"/>
      <c r="M10" s="10">
        <v>140336.06</v>
      </c>
      <c r="N10" s="10">
        <v>88153.16</v>
      </c>
      <c r="O10" s="14">
        <f t="shared" si="0"/>
        <v>52182.899999999994</v>
      </c>
    </row>
    <row r="11" spans="1:15" ht="30" customHeight="1" x14ac:dyDescent="0.15">
      <c r="A11" s="3" t="s">
        <v>236</v>
      </c>
      <c r="B11" s="3" t="s">
        <v>17</v>
      </c>
      <c r="C11" s="4" t="s">
        <v>237</v>
      </c>
      <c r="D11" s="4" t="s">
        <v>204</v>
      </c>
      <c r="E11" s="4" t="s">
        <v>182</v>
      </c>
      <c r="F11" s="4" t="s">
        <v>168</v>
      </c>
      <c r="G11" s="4" t="s">
        <v>185</v>
      </c>
      <c r="H11" s="4" t="s">
        <v>26</v>
      </c>
      <c r="I11" s="6">
        <v>45342</v>
      </c>
      <c r="J11" s="8">
        <v>46802</v>
      </c>
      <c r="K11" s="4"/>
      <c r="L11" s="10"/>
      <c r="M11" s="10">
        <v>60217.46</v>
      </c>
      <c r="N11" s="10">
        <v>19360.8</v>
      </c>
      <c r="O11" s="14">
        <f t="shared" si="0"/>
        <v>40856.660000000003</v>
      </c>
    </row>
    <row r="12" spans="1:15" ht="30" customHeight="1" x14ac:dyDescent="0.15">
      <c r="A12" s="3" t="s">
        <v>245</v>
      </c>
      <c r="B12" s="3" t="s">
        <v>17</v>
      </c>
      <c r="C12" s="4" t="s">
        <v>246</v>
      </c>
      <c r="D12" s="4" t="s">
        <v>247</v>
      </c>
      <c r="E12" s="4" t="s">
        <v>182</v>
      </c>
      <c r="F12" s="4" t="s">
        <v>168</v>
      </c>
      <c r="G12" s="4" t="s">
        <v>185</v>
      </c>
      <c r="H12" s="4" t="s">
        <v>26</v>
      </c>
      <c r="I12" s="6">
        <v>45581</v>
      </c>
      <c r="J12" s="8">
        <v>46310</v>
      </c>
      <c r="K12" s="4"/>
      <c r="L12" s="10"/>
      <c r="M12" s="10">
        <v>1756037.77</v>
      </c>
      <c r="N12" s="10">
        <v>1436299.25</v>
      </c>
      <c r="O12" s="14">
        <f t="shared" si="0"/>
        <v>319738.52</v>
      </c>
    </row>
    <row r="13" spans="1:15" ht="36" customHeight="1" x14ac:dyDescent="0.15">
      <c r="A13" s="3" t="s">
        <v>253</v>
      </c>
      <c r="B13" s="3" t="s">
        <v>17</v>
      </c>
      <c r="C13" s="4" t="s">
        <v>256</v>
      </c>
      <c r="D13" s="4" t="s">
        <v>257</v>
      </c>
      <c r="E13" s="4" t="s">
        <v>182</v>
      </c>
      <c r="F13" s="4" t="s">
        <v>185</v>
      </c>
      <c r="G13" s="4" t="s">
        <v>205</v>
      </c>
      <c r="H13" s="4" t="s">
        <v>26</v>
      </c>
      <c r="I13" s="6">
        <v>45630</v>
      </c>
      <c r="J13" s="8">
        <v>46359</v>
      </c>
      <c r="K13" s="4"/>
      <c r="L13" s="10"/>
      <c r="M13" s="10">
        <v>328156</v>
      </c>
      <c r="N13" s="10">
        <v>247768.07</v>
      </c>
      <c r="O13" s="14">
        <f t="shared" si="0"/>
        <v>80387.929999999993</v>
      </c>
    </row>
    <row r="14" spans="1:15" ht="30" customHeight="1" x14ac:dyDescent="0.15">
      <c r="A14" s="3" t="s">
        <v>261</v>
      </c>
      <c r="B14" s="3" t="s">
        <v>17</v>
      </c>
      <c r="C14" s="4"/>
      <c r="D14" s="4" t="s">
        <v>264</v>
      </c>
      <c r="E14" s="4" t="s">
        <v>182</v>
      </c>
      <c r="F14" s="4" t="s">
        <v>205</v>
      </c>
      <c r="G14" s="4" t="s">
        <v>168</v>
      </c>
      <c r="H14" s="4" t="s">
        <v>26</v>
      </c>
      <c r="I14" s="6">
        <v>45715</v>
      </c>
      <c r="J14" s="8">
        <v>46079</v>
      </c>
      <c r="K14" s="4"/>
      <c r="L14" s="10"/>
      <c r="M14" s="10">
        <v>35900</v>
      </c>
      <c r="N14" s="10">
        <v>35900</v>
      </c>
      <c r="O14" s="14">
        <f t="shared" si="0"/>
        <v>0</v>
      </c>
    </row>
    <row r="15" spans="1:15" ht="30" customHeight="1" x14ac:dyDescent="0.15">
      <c r="A15" s="3" t="s">
        <v>267</v>
      </c>
      <c r="B15" s="3" t="s">
        <v>17</v>
      </c>
      <c r="C15" s="4" t="s">
        <v>269</v>
      </c>
      <c r="D15" s="4" t="s">
        <v>226</v>
      </c>
      <c r="E15" s="4" t="s">
        <v>182</v>
      </c>
      <c r="F15" s="4" t="s">
        <v>185</v>
      </c>
      <c r="G15" s="4" t="s">
        <v>205</v>
      </c>
      <c r="H15" s="4" t="s">
        <v>26</v>
      </c>
      <c r="I15" s="6">
        <v>45861</v>
      </c>
      <c r="J15" s="8">
        <v>46225</v>
      </c>
      <c r="K15" s="4"/>
      <c r="L15" s="10"/>
      <c r="M15" s="10">
        <v>45345.29</v>
      </c>
      <c r="N15" s="10">
        <v>45345.29</v>
      </c>
      <c r="O15" s="14">
        <f t="shared" si="0"/>
        <v>0</v>
      </c>
    </row>
    <row r="16" spans="1:15" ht="30" customHeight="1" x14ac:dyDescent="0.15">
      <c r="A16" s="3" t="s">
        <v>275</v>
      </c>
      <c r="B16" s="3" t="s">
        <v>17</v>
      </c>
      <c r="C16" s="4" t="s">
        <v>276</v>
      </c>
      <c r="D16" s="4" t="s">
        <v>277</v>
      </c>
      <c r="E16" s="4" t="s">
        <v>182</v>
      </c>
      <c r="F16" s="4" t="s">
        <v>278</v>
      </c>
      <c r="G16" s="4" t="s">
        <v>280</v>
      </c>
      <c r="H16" s="4" t="s">
        <v>26</v>
      </c>
      <c r="I16" s="4">
        <v>19082025</v>
      </c>
      <c r="J16" s="8">
        <v>46983</v>
      </c>
      <c r="K16" s="4"/>
      <c r="L16" s="10"/>
      <c r="M16" s="10">
        <v>2069820</v>
      </c>
      <c r="N16" s="10">
        <v>344697.27</v>
      </c>
      <c r="O16" s="14">
        <f t="shared" si="0"/>
        <v>1725122.73</v>
      </c>
    </row>
    <row r="17" spans="1:15" ht="51.75" customHeight="1" x14ac:dyDescent="0.15">
      <c r="A17" s="3" t="s">
        <v>285</v>
      </c>
      <c r="B17" s="3" t="s">
        <v>17</v>
      </c>
      <c r="C17" s="4" t="s">
        <v>179</v>
      </c>
      <c r="D17" s="4" t="s">
        <v>287</v>
      </c>
      <c r="E17" s="4" t="s">
        <v>182</v>
      </c>
      <c r="F17" s="4" t="s">
        <v>280</v>
      </c>
      <c r="G17" s="4" t="s">
        <v>185</v>
      </c>
      <c r="H17" s="4" t="s">
        <v>26</v>
      </c>
      <c r="I17" s="6">
        <v>46098</v>
      </c>
      <c r="J17" s="8">
        <v>47924</v>
      </c>
      <c r="K17" s="4"/>
      <c r="L17" s="10"/>
      <c r="M17" s="10">
        <v>160000</v>
      </c>
      <c r="N17" s="10">
        <v>7588.97</v>
      </c>
      <c r="O17" s="14">
        <f t="shared" si="0"/>
        <v>152411.03</v>
      </c>
    </row>
    <row r="18" spans="1:15" ht="30" customHeight="1" x14ac:dyDescent="0.15">
      <c r="A18" s="3" t="s">
        <v>292</v>
      </c>
      <c r="B18" s="3" t="s">
        <v>17</v>
      </c>
      <c r="C18" s="4" t="s">
        <v>294</v>
      </c>
      <c r="D18" s="4" t="s">
        <v>296</v>
      </c>
      <c r="E18" s="4" t="s">
        <v>182</v>
      </c>
      <c r="F18" s="4" t="s">
        <v>280</v>
      </c>
      <c r="G18" s="4" t="s">
        <v>185</v>
      </c>
      <c r="H18" s="4" t="s">
        <v>26</v>
      </c>
      <c r="I18" s="6">
        <v>46145</v>
      </c>
      <c r="J18" s="8">
        <v>46510</v>
      </c>
      <c r="K18" s="4"/>
      <c r="L18" s="10"/>
      <c r="M18" s="10">
        <v>28720</v>
      </c>
      <c r="N18" s="10">
        <v>28720</v>
      </c>
      <c r="O18" s="14">
        <f t="shared" si="0"/>
        <v>0</v>
      </c>
    </row>
    <row r="19" spans="1:15" ht="19.5" customHeight="1" x14ac:dyDescent="0.15">
      <c r="A19" s="50" t="s">
        <v>13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  <c r="L19" s="23">
        <f>SUM(L9:L18)</f>
        <v>0</v>
      </c>
      <c r="M19" s="23">
        <f t="shared" ref="M19:O19" si="1">SUM(M3:M18)</f>
        <v>19103700.329999998</v>
      </c>
      <c r="N19" s="23">
        <f t="shared" si="1"/>
        <v>10667141.43</v>
      </c>
      <c r="O19" s="23">
        <f t="shared" si="1"/>
        <v>8436558.9000000004</v>
      </c>
    </row>
    <row r="20" spans="1:15" ht="10.5" customHeight="1" x14ac:dyDescent="0.15"/>
    <row r="21" spans="1:15" ht="10.5" customHeight="1" x14ac:dyDescent="0.15"/>
    <row r="22" spans="1:15" ht="10.5" customHeight="1" x14ac:dyDescent="0.15"/>
    <row r="23" spans="1:15" ht="10.5" customHeight="1" x14ac:dyDescent="0.15"/>
    <row r="24" spans="1:15" ht="10.5" customHeight="1" x14ac:dyDescent="0.15"/>
    <row r="25" spans="1:15" ht="10.5" customHeight="1" x14ac:dyDescent="0.15"/>
    <row r="26" spans="1:15" ht="10.5" customHeight="1" x14ac:dyDescent="0.15"/>
    <row r="27" spans="1:15" ht="10.5" customHeight="1" x14ac:dyDescent="0.15"/>
    <row r="28" spans="1:15" ht="10.5" customHeight="1" x14ac:dyDescent="0.15"/>
    <row r="29" spans="1:15" ht="10.5" customHeight="1" x14ac:dyDescent="0.15"/>
    <row r="30" spans="1:15" ht="10.5" customHeight="1" x14ac:dyDescent="0.15"/>
    <row r="31" spans="1:15" ht="10.5" customHeight="1" x14ac:dyDescent="0.15"/>
    <row r="32" spans="1:15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</sheetData>
  <mergeCells count="2">
    <mergeCell ref="A1:O1"/>
    <mergeCell ref="A19:K19"/>
  </mergeCells>
  <pageMargins left="0.51181102362204722" right="0.51181102362204722" top="0.78740157480314965" bottom="0.78740157480314965" header="0" footer="0"/>
  <pageSetup paperSize="9" scale="7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02"/>
  <sheetViews>
    <sheetView workbookViewId="0">
      <selection activeCell="E11" sqref="E11"/>
    </sheetView>
  </sheetViews>
  <sheetFormatPr defaultColWidth="16.83203125" defaultRowHeight="15" customHeight="1" x14ac:dyDescent="0.15"/>
  <cols>
    <col min="1" max="1" width="9.5" customWidth="1"/>
    <col min="2" max="2" width="15" customWidth="1"/>
    <col min="3" max="3" width="21.6640625" customWidth="1"/>
    <col min="4" max="4" width="19.1640625" customWidth="1"/>
    <col min="5" max="5" width="15.33203125" customWidth="1"/>
    <col min="6" max="6" width="13.33203125" customWidth="1"/>
    <col min="7" max="7" width="12.5" customWidth="1"/>
    <col min="8" max="8" width="7.6640625" customWidth="1"/>
    <col min="9" max="9" width="10.6640625" customWidth="1"/>
    <col min="10" max="10" width="11" customWidth="1"/>
    <col min="11" max="11" width="10.33203125" hidden="1" customWidth="1"/>
    <col min="12" max="12" width="15.83203125" hidden="1" customWidth="1"/>
    <col min="13" max="13" width="21.1640625" customWidth="1"/>
    <col min="14" max="14" width="21.6640625" customWidth="1"/>
    <col min="15" max="15" width="19.33203125" customWidth="1"/>
    <col min="16" max="26" width="8.83203125" customWidth="1"/>
  </cols>
  <sheetData>
    <row r="1" spans="1:15" ht="49.5" customHeight="1" x14ac:dyDescent="0.1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9"/>
    </row>
    <row r="2" spans="1:15" ht="26.2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1" t="s">
        <v>11</v>
      </c>
      <c r="L2" s="2" t="s">
        <v>12</v>
      </c>
      <c r="M2" s="2" t="s">
        <v>13</v>
      </c>
      <c r="N2" s="2" t="s">
        <v>14</v>
      </c>
      <c r="O2" s="1" t="s">
        <v>15</v>
      </c>
    </row>
    <row r="3" spans="1:15" ht="26.25" customHeight="1" x14ac:dyDescent="0.15">
      <c r="A3" s="3" t="s">
        <v>209</v>
      </c>
      <c r="B3" s="3" t="s">
        <v>66</v>
      </c>
      <c r="C3" s="4" t="s">
        <v>210</v>
      </c>
      <c r="D3" s="4" t="s">
        <v>211</v>
      </c>
      <c r="E3" s="4" t="s">
        <v>212</v>
      </c>
      <c r="F3" s="4" t="s">
        <v>29</v>
      </c>
      <c r="G3" s="4" t="s">
        <v>51</v>
      </c>
      <c r="H3" s="4" t="s">
        <v>26</v>
      </c>
      <c r="I3" s="4" t="s">
        <v>213</v>
      </c>
      <c r="J3" s="9" t="s">
        <v>214</v>
      </c>
      <c r="K3" s="4"/>
      <c r="L3" s="10"/>
      <c r="M3" s="10">
        <v>735000.06</v>
      </c>
      <c r="N3" s="10">
        <v>600000</v>
      </c>
      <c r="O3" s="14">
        <f t="shared" ref="O3:O16" si="0">SUM(M3-N3)</f>
        <v>135000.06000000006</v>
      </c>
    </row>
    <row r="4" spans="1:15" ht="26.25" customHeight="1" x14ac:dyDescent="0.15">
      <c r="A4" s="3" t="s">
        <v>218</v>
      </c>
      <c r="B4" s="3" t="s">
        <v>17</v>
      </c>
      <c r="C4" s="4" t="s">
        <v>219</v>
      </c>
      <c r="D4" s="4" t="s">
        <v>220</v>
      </c>
      <c r="E4" s="4" t="s">
        <v>212</v>
      </c>
      <c r="F4" s="4" t="s">
        <v>51</v>
      </c>
      <c r="G4" s="4" t="s">
        <v>29</v>
      </c>
      <c r="H4" s="4" t="s">
        <v>26</v>
      </c>
      <c r="I4" s="4" t="s">
        <v>221</v>
      </c>
      <c r="J4" s="9" t="s">
        <v>222</v>
      </c>
      <c r="K4" s="4"/>
      <c r="L4" s="10"/>
      <c r="M4" s="10">
        <v>38497930.759999998</v>
      </c>
      <c r="N4" s="10">
        <v>37895983.240000002</v>
      </c>
      <c r="O4" s="14">
        <f t="shared" si="0"/>
        <v>601947.51999999583</v>
      </c>
    </row>
    <row r="5" spans="1:15" ht="26.25" customHeight="1" x14ac:dyDescent="0.15">
      <c r="A5" s="3" t="s">
        <v>224</v>
      </c>
      <c r="B5" s="3" t="s">
        <v>17</v>
      </c>
      <c r="C5" s="4" t="s">
        <v>116</v>
      </c>
      <c r="D5" s="4" t="s">
        <v>220</v>
      </c>
      <c r="E5" s="4" t="s">
        <v>212</v>
      </c>
      <c r="F5" s="4" t="s">
        <v>51</v>
      </c>
      <c r="G5" s="4" t="s">
        <v>29</v>
      </c>
      <c r="H5" s="4" t="s">
        <v>26</v>
      </c>
      <c r="I5" s="4" t="s">
        <v>227</v>
      </c>
      <c r="J5" s="9" t="s">
        <v>228</v>
      </c>
      <c r="K5" s="4"/>
      <c r="L5" s="10"/>
      <c r="M5" s="10">
        <v>39858733.390000001</v>
      </c>
      <c r="N5" s="10">
        <v>39858733.350000001</v>
      </c>
      <c r="O5" s="14">
        <f t="shared" si="0"/>
        <v>3.9999999105930328E-2</v>
      </c>
    </row>
    <row r="6" spans="1:15" ht="26.25" customHeight="1" x14ac:dyDescent="0.15">
      <c r="A6" s="3" t="s">
        <v>229</v>
      </c>
      <c r="B6" s="3" t="s">
        <v>66</v>
      </c>
      <c r="C6" s="4" t="s">
        <v>231</v>
      </c>
      <c r="D6" s="4" t="s">
        <v>211</v>
      </c>
      <c r="E6" s="4" t="s">
        <v>212</v>
      </c>
      <c r="F6" s="4" t="s">
        <v>29</v>
      </c>
      <c r="G6" s="4" t="s">
        <v>51</v>
      </c>
      <c r="H6" s="4" t="s">
        <v>26</v>
      </c>
      <c r="I6" s="4" t="s">
        <v>213</v>
      </c>
      <c r="J6" s="9" t="s">
        <v>214</v>
      </c>
      <c r="K6" s="4"/>
      <c r="L6" s="10"/>
      <c r="M6" s="10">
        <v>734999.46</v>
      </c>
      <c r="N6" s="10">
        <v>600000</v>
      </c>
      <c r="O6" s="14">
        <f t="shared" si="0"/>
        <v>134999.45999999996</v>
      </c>
    </row>
    <row r="7" spans="1:15" ht="26.25" customHeight="1" x14ac:dyDescent="0.15">
      <c r="A7" s="3" t="s">
        <v>233</v>
      </c>
      <c r="B7" s="3" t="s">
        <v>234</v>
      </c>
      <c r="C7" s="4" t="s">
        <v>235</v>
      </c>
      <c r="D7" s="4" t="s">
        <v>211</v>
      </c>
      <c r="E7" s="4" t="s">
        <v>212</v>
      </c>
      <c r="F7" s="4" t="s">
        <v>29</v>
      </c>
      <c r="G7" s="4" t="s">
        <v>51</v>
      </c>
      <c r="H7" s="4" t="s">
        <v>26</v>
      </c>
      <c r="I7" s="4" t="s">
        <v>213</v>
      </c>
      <c r="J7" s="9" t="s">
        <v>214</v>
      </c>
      <c r="K7" s="4"/>
      <c r="L7" s="10"/>
      <c r="M7" s="10">
        <v>720000</v>
      </c>
      <c r="N7" s="10">
        <v>615000</v>
      </c>
      <c r="O7" s="14">
        <f t="shared" si="0"/>
        <v>105000</v>
      </c>
    </row>
    <row r="8" spans="1:15" ht="26.25" customHeight="1" x14ac:dyDescent="0.15">
      <c r="A8" s="3" t="s">
        <v>238</v>
      </c>
      <c r="B8" s="3" t="s">
        <v>17</v>
      </c>
      <c r="C8" s="4" t="s">
        <v>239</v>
      </c>
      <c r="D8" s="4" t="s">
        <v>240</v>
      </c>
      <c r="E8" s="4" t="s">
        <v>212</v>
      </c>
      <c r="F8" s="4" t="s">
        <v>241</v>
      </c>
      <c r="G8" s="4" t="s">
        <v>242</v>
      </c>
      <c r="H8" s="4" t="s">
        <v>26</v>
      </c>
      <c r="I8" s="4" t="s">
        <v>243</v>
      </c>
      <c r="J8" s="9" t="s">
        <v>244</v>
      </c>
      <c r="K8" s="4"/>
      <c r="L8" s="10"/>
      <c r="M8" s="10">
        <v>9076878.9600000009</v>
      </c>
      <c r="N8" s="10">
        <v>8323210.3300000001</v>
      </c>
      <c r="O8" s="14">
        <f t="shared" si="0"/>
        <v>753668.63000000082</v>
      </c>
    </row>
    <row r="9" spans="1:15" ht="26.25" customHeight="1" x14ac:dyDescent="0.15">
      <c r="A9" s="3" t="s">
        <v>248</v>
      </c>
      <c r="B9" s="3" t="s">
        <v>66</v>
      </c>
      <c r="C9" s="4" t="s">
        <v>249</v>
      </c>
      <c r="D9" s="4" t="s">
        <v>211</v>
      </c>
      <c r="E9" s="4" t="s">
        <v>212</v>
      </c>
      <c r="F9" s="4" t="s">
        <v>29</v>
      </c>
      <c r="G9" s="4" t="s">
        <v>51</v>
      </c>
      <c r="H9" s="4" t="s">
        <v>26</v>
      </c>
      <c r="I9" s="4" t="s">
        <v>250</v>
      </c>
      <c r="J9" s="9" t="s">
        <v>251</v>
      </c>
      <c r="K9" s="4"/>
      <c r="L9" s="10"/>
      <c r="M9" s="10">
        <v>360000</v>
      </c>
      <c r="N9" s="10">
        <v>300000</v>
      </c>
      <c r="O9" s="14">
        <f t="shared" si="0"/>
        <v>60000</v>
      </c>
    </row>
    <row r="10" spans="1:15" ht="26.25" customHeight="1" x14ac:dyDescent="0.15">
      <c r="A10" s="3" t="s">
        <v>252</v>
      </c>
      <c r="B10" s="3" t="s">
        <v>17</v>
      </c>
      <c r="C10" s="4" t="s">
        <v>254</v>
      </c>
      <c r="D10" s="4" t="s">
        <v>255</v>
      </c>
      <c r="E10" s="4" t="s">
        <v>212</v>
      </c>
      <c r="F10" s="4" t="s">
        <v>29</v>
      </c>
      <c r="G10" s="4" t="s">
        <v>51</v>
      </c>
      <c r="H10" s="4" t="s">
        <v>26</v>
      </c>
      <c r="I10" s="4" t="s">
        <v>258</v>
      </c>
      <c r="J10" s="8">
        <v>46177</v>
      </c>
      <c r="K10" s="4"/>
      <c r="L10" s="10"/>
      <c r="M10" s="10">
        <v>44288377.740000002</v>
      </c>
      <c r="N10" s="10">
        <v>44280123.149999999</v>
      </c>
      <c r="O10" s="14">
        <f t="shared" si="0"/>
        <v>8254.5900000035763</v>
      </c>
    </row>
    <row r="11" spans="1:15" ht="26.25" customHeight="1" x14ac:dyDescent="0.15">
      <c r="A11" s="3" t="s">
        <v>259</v>
      </c>
      <c r="B11" s="3" t="s">
        <v>28</v>
      </c>
      <c r="C11" s="4" t="s">
        <v>260</v>
      </c>
      <c r="D11" s="4" t="s">
        <v>211</v>
      </c>
      <c r="E11" s="4" t="s">
        <v>212</v>
      </c>
      <c r="F11" s="4" t="s">
        <v>51</v>
      </c>
      <c r="G11" s="4" t="s">
        <v>29</v>
      </c>
      <c r="H11" s="4" t="s">
        <v>26</v>
      </c>
      <c r="I11" s="4" t="s">
        <v>262</v>
      </c>
      <c r="J11" s="9" t="s">
        <v>263</v>
      </c>
      <c r="K11" s="4"/>
      <c r="L11" s="10"/>
      <c r="M11" s="10">
        <v>900000</v>
      </c>
      <c r="N11" s="10">
        <v>720000</v>
      </c>
      <c r="O11" s="14">
        <f t="shared" si="0"/>
        <v>180000</v>
      </c>
    </row>
    <row r="12" spans="1:15" ht="26.25" customHeight="1" x14ac:dyDescent="0.15">
      <c r="A12" s="3" t="s">
        <v>265</v>
      </c>
      <c r="B12" s="3" t="s">
        <v>124</v>
      </c>
      <c r="C12" s="4" t="s">
        <v>266</v>
      </c>
      <c r="D12" s="4" t="s">
        <v>211</v>
      </c>
      <c r="E12" s="4" t="s">
        <v>212</v>
      </c>
      <c r="F12" s="4" t="s">
        <v>51</v>
      </c>
      <c r="G12" s="4" t="s">
        <v>29</v>
      </c>
      <c r="H12" s="4" t="s">
        <v>26</v>
      </c>
      <c r="I12" s="4" t="s">
        <v>268</v>
      </c>
      <c r="J12" s="9" t="s">
        <v>270</v>
      </c>
      <c r="K12" s="4"/>
      <c r="L12" s="10"/>
      <c r="M12" s="10">
        <v>900000</v>
      </c>
      <c r="N12" s="10">
        <v>750000</v>
      </c>
      <c r="O12" s="14">
        <f t="shared" si="0"/>
        <v>150000</v>
      </c>
    </row>
    <row r="13" spans="1:15" ht="26.25" customHeight="1" x14ac:dyDescent="0.15">
      <c r="A13" s="3" t="s">
        <v>271</v>
      </c>
      <c r="B13" s="3" t="s">
        <v>127</v>
      </c>
      <c r="C13" s="4" t="s">
        <v>272</v>
      </c>
      <c r="D13" s="4" t="s">
        <v>211</v>
      </c>
      <c r="E13" s="4" t="s">
        <v>212</v>
      </c>
      <c r="F13" s="4" t="s">
        <v>51</v>
      </c>
      <c r="G13" s="4" t="s">
        <v>29</v>
      </c>
      <c r="H13" s="4" t="s">
        <v>26</v>
      </c>
      <c r="I13" s="4" t="s">
        <v>273</v>
      </c>
      <c r="J13" s="9" t="s">
        <v>274</v>
      </c>
      <c r="K13" s="4"/>
      <c r="L13" s="10"/>
      <c r="M13" s="10">
        <v>900000</v>
      </c>
      <c r="N13" s="10">
        <v>765000</v>
      </c>
      <c r="O13" s="14">
        <f t="shared" si="0"/>
        <v>135000</v>
      </c>
    </row>
    <row r="14" spans="1:15" ht="26.25" customHeight="1" x14ac:dyDescent="0.15">
      <c r="A14" s="3" t="s">
        <v>279</v>
      </c>
      <c r="B14" s="3" t="s">
        <v>281</v>
      </c>
      <c r="C14" s="4" t="s">
        <v>282</v>
      </c>
      <c r="D14" s="4" t="s">
        <v>211</v>
      </c>
      <c r="E14" s="4" t="s">
        <v>212</v>
      </c>
      <c r="F14" s="4" t="s">
        <v>29</v>
      </c>
      <c r="G14" s="4" t="s">
        <v>51</v>
      </c>
      <c r="H14" s="4" t="s">
        <v>26</v>
      </c>
      <c r="I14" s="4" t="s">
        <v>283</v>
      </c>
      <c r="J14" s="9" t="s">
        <v>284</v>
      </c>
      <c r="K14" s="4"/>
      <c r="L14" s="10"/>
      <c r="M14" s="10">
        <v>810000</v>
      </c>
      <c r="N14" s="10">
        <v>630000</v>
      </c>
      <c r="O14" s="14">
        <f t="shared" si="0"/>
        <v>180000</v>
      </c>
    </row>
    <row r="15" spans="1:15" ht="26.25" customHeight="1" x14ac:dyDescent="0.15">
      <c r="A15" s="3" t="s">
        <v>286</v>
      </c>
      <c r="B15" s="3" t="s">
        <v>28</v>
      </c>
      <c r="C15" s="4" t="s">
        <v>288</v>
      </c>
      <c r="D15" s="4" t="s">
        <v>211</v>
      </c>
      <c r="E15" s="4" t="s">
        <v>212</v>
      </c>
      <c r="F15" s="4" t="s">
        <v>51</v>
      </c>
      <c r="G15" s="4" t="s">
        <v>29</v>
      </c>
      <c r="H15" s="4" t="s">
        <v>26</v>
      </c>
      <c r="I15" s="4" t="s">
        <v>289</v>
      </c>
      <c r="J15" s="9" t="s">
        <v>290</v>
      </c>
      <c r="K15" s="4"/>
      <c r="L15" s="10"/>
      <c r="M15" s="10">
        <v>900000</v>
      </c>
      <c r="N15" s="10">
        <v>630000</v>
      </c>
      <c r="O15" s="14">
        <f t="shared" si="0"/>
        <v>270000</v>
      </c>
    </row>
    <row r="16" spans="1:15" ht="26.25" customHeight="1" x14ac:dyDescent="0.15">
      <c r="A16" s="3" t="s">
        <v>291</v>
      </c>
      <c r="B16" s="3" t="s">
        <v>100</v>
      </c>
      <c r="C16" s="4" t="s">
        <v>293</v>
      </c>
      <c r="D16" s="4" t="s">
        <v>211</v>
      </c>
      <c r="E16" s="4" t="s">
        <v>212</v>
      </c>
      <c r="F16" s="4" t="s">
        <v>51</v>
      </c>
      <c r="G16" s="4" t="s">
        <v>295</v>
      </c>
      <c r="H16" s="4" t="s">
        <v>26</v>
      </c>
      <c r="I16" s="4" t="s">
        <v>297</v>
      </c>
      <c r="J16" s="9" t="s">
        <v>298</v>
      </c>
      <c r="K16" s="4"/>
      <c r="L16" s="10"/>
      <c r="M16" s="10">
        <v>899999.55</v>
      </c>
      <c r="N16" s="10">
        <v>630000</v>
      </c>
      <c r="O16" s="14">
        <f t="shared" si="0"/>
        <v>269999.55000000005</v>
      </c>
    </row>
    <row r="17" spans="1:15" ht="54" customHeight="1" x14ac:dyDescent="0.15">
      <c r="A17" s="47" t="s">
        <v>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9"/>
    </row>
    <row r="18" spans="1:15" ht="26.25" customHeight="1" x14ac:dyDescent="0.15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I18" s="1" t="s">
        <v>9</v>
      </c>
      <c r="J18" s="2" t="s">
        <v>10</v>
      </c>
      <c r="K18" s="1" t="s">
        <v>11</v>
      </c>
      <c r="L18" s="2" t="s">
        <v>12</v>
      </c>
      <c r="M18" s="2" t="s">
        <v>13</v>
      </c>
      <c r="N18" s="2" t="s">
        <v>14</v>
      </c>
      <c r="O18" s="1" t="s">
        <v>15</v>
      </c>
    </row>
    <row r="19" spans="1:15" ht="26.25" customHeight="1" x14ac:dyDescent="0.15">
      <c r="A19" s="3" t="s">
        <v>299</v>
      </c>
      <c r="B19" s="3" t="s">
        <v>17</v>
      </c>
      <c r="C19" s="4" t="s">
        <v>300</v>
      </c>
      <c r="D19" s="4" t="s">
        <v>301</v>
      </c>
      <c r="E19" s="4" t="s">
        <v>212</v>
      </c>
      <c r="F19" s="4" t="s">
        <v>295</v>
      </c>
      <c r="G19" s="4" t="s">
        <v>51</v>
      </c>
      <c r="H19" s="4" t="s">
        <v>26</v>
      </c>
      <c r="I19" s="4" t="s">
        <v>302</v>
      </c>
      <c r="J19" s="9" t="s">
        <v>303</v>
      </c>
      <c r="K19" s="4"/>
      <c r="L19" s="10"/>
      <c r="M19" s="10">
        <v>7443247.5</v>
      </c>
      <c r="N19" s="10">
        <v>4317302.17</v>
      </c>
      <c r="O19" s="14">
        <f t="shared" ref="O19:O36" si="1">SUM(M19-N19)</f>
        <v>3125945.33</v>
      </c>
    </row>
    <row r="20" spans="1:15" ht="26.25" customHeight="1" x14ac:dyDescent="0.15">
      <c r="A20" s="3" t="s">
        <v>304</v>
      </c>
      <c r="B20" s="3" t="s">
        <v>28</v>
      </c>
      <c r="C20" s="4" t="s">
        <v>305</v>
      </c>
      <c r="D20" s="4" t="s">
        <v>211</v>
      </c>
      <c r="E20" s="4" t="s">
        <v>212</v>
      </c>
      <c r="F20" s="4" t="s">
        <v>51</v>
      </c>
      <c r="G20" s="4" t="s">
        <v>295</v>
      </c>
      <c r="H20" s="4" t="s">
        <v>26</v>
      </c>
      <c r="I20" s="4" t="s">
        <v>306</v>
      </c>
      <c r="J20" s="9" t="s">
        <v>307</v>
      </c>
      <c r="K20" s="4"/>
      <c r="L20" s="10"/>
      <c r="M20" s="10">
        <v>360000</v>
      </c>
      <c r="N20" s="10">
        <v>360000</v>
      </c>
      <c r="O20" s="14">
        <f t="shared" si="1"/>
        <v>0</v>
      </c>
    </row>
    <row r="21" spans="1:15" ht="26.25" customHeight="1" x14ac:dyDescent="0.15">
      <c r="A21" s="3" t="s">
        <v>308</v>
      </c>
      <c r="B21" s="3" t="s">
        <v>17</v>
      </c>
      <c r="C21" s="4" t="s">
        <v>309</v>
      </c>
      <c r="D21" s="4" t="s">
        <v>310</v>
      </c>
      <c r="E21" s="4" t="s">
        <v>212</v>
      </c>
      <c r="F21" s="4" t="s">
        <v>51</v>
      </c>
      <c r="G21" s="4" t="s">
        <v>205</v>
      </c>
      <c r="H21" s="4" t="s">
        <v>26</v>
      </c>
      <c r="I21" s="4" t="s">
        <v>311</v>
      </c>
      <c r="J21" s="8">
        <v>46300</v>
      </c>
      <c r="K21" s="4"/>
      <c r="L21" s="10"/>
      <c r="M21" s="10">
        <v>4112320.38</v>
      </c>
      <c r="N21" s="10">
        <v>3440881.36</v>
      </c>
      <c r="O21" s="14">
        <f t="shared" si="1"/>
        <v>671439.02</v>
      </c>
    </row>
    <row r="22" spans="1:15" ht="26.25" customHeight="1" x14ac:dyDescent="0.15">
      <c r="A22" s="3" t="s">
        <v>312</v>
      </c>
      <c r="B22" s="3" t="s">
        <v>17</v>
      </c>
      <c r="C22" s="4" t="s">
        <v>313</v>
      </c>
      <c r="D22" s="4" t="s">
        <v>220</v>
      </c>
      <c r="E22" s="4" t="s">
        <v>212</v>
      </c>
      <c r="F22" s="4" t="s">
        <v>51</v>
      </c>
      <c r="G22" s="4" t="s">
        <v>295</v>
      </c>
      <c r="H22" s="4" t="s">
        <v>26</v>
      </c>
      <c r="I22" s="4" t="s">
        <v>314</v>
      </c>
      <c r="J22" s="8">
        <v>46500</v>
      </c>
      <c r="K22" s="4"/>
      <c r="L22" s="10"/>
      <c r="M22" s="10">
        <v>54275255.479999997</v>
      </c>
      <c r="N22" s="10">
        <v>40407282.57</v>
      </c>
      <c r="O22" s="14">
        <f t="shared" si="1"/>
        <v>13867972.909999996</v>
      </c>
    </row>
    <row r="23" spans="1:15" ht="26.25" customHeight="1" x14ac:dyDescent="0.15">
      <c r="A23" s="3" t="s">
        <v>315</v>
      </c>
      <c r="B23" s="3" t="s">
        <v>135</v>
      </c>
      <c r="C23" s="4" t="s">
        <v>316</v>
      </c>
      <c r="D23" s="4" t="s">
        <v>211</v>
      </c>
      <c r="E23" s="4" t="s">
        <v>212</v>
      </c>
      <c r="F23" s="4" t="s">
        <v>51</v>
      </c>
      <c r="G23" s="4" t="s">
        <v>295</v>
      </c>
      <c r="H23" s="4" t="s">
        <v>26</v>
      </c>
      <c r="I23" s="4" t="s">
        <v>317</v>
      </c>
      <c r="J23" s="8">
        <v>46095</v>
      </c>
      <c r="K23" s="4"/>
      <c r="L23" s="10"/>
      <c r="M23" s="10">
        <v>405000</v>
      </c>
      <c r="N23" s="10">
        <v>405000</v>
      </c>
      <c r="O23" s="14">
        <f t="shared" si="1"/>
        <v>0</v>
      </c>
    </row>
    <row r="24" spans="1:15" ht="26.25" customHeight="1" x14ac:dyDescent="0.15">
      <c r="A24" s="3" t="s">
        <v>318</v>
      </c>
      <c r="B24" s="3" t="s">
        <v>17</v>
      </c>
      <c r="C24" s="4" t="s">
        <v>55</v>
      </c>
      <c r="D24" s="4" t="s">
        <v>319</v>
      </c>
      <c r="E24" s="4" t="s">
        <v>212</v>
      </c>
      <c r="F24" s="4" t="s">
        <v>51</v>
      </c>
      <c r="G24" s="4" t="s">
        <v>320</v>
      </c>
      <c r="H24" s="4" t="s">
        <v>26</v>
      </c>
      <c r="I24" s="4" t="s">
        <v>321</v>
      </c>
      <c r="J24" s="8">
        <v>46509</v>
      </c>
      <c r="K24" s="4"/>
      <c r="L24" s="10"/>
      <c r="M24" s="10">
        <v>28095680.600000001</v>
      </c>
      <c r="N24" s="10">
        <v>20178383.559999999</v>
      </c>
      <c r="O24" s="14">
        <f t="shared" si="1"/>
        <v>7917297.0400000028</v>
      </c>
    </row>
    <row r="25" spans="1:15" ht="26.25" customHeight="1" x14ac:dyDescent="0.15">
      <c r="A25" s="3" t="s">
        <v>322</v>
      </c>
      <c r="B25" s="3" t="s">
        <v>119</v>
      </c>
      <c r="C25" s="4" t="s">
        <v>323</v>
      </c>
      <c r="D25" s="4" t="s">
        <v>211</v>
      </c>
      <c r="E25" s="4" t="s">
        <v>212</v>
      </c>
      <c r="F25" s="4" t="s">
        <v>51</v>
      </c>
      <c r="G25" s="4" t="s">
        <v>295</v>
      </c>
      <c r="H25" s="4" t="s">
        <v>26</v>
      </c>
      <c r="I25" s="4" t="s">
        <v>317</v>
      </c>
      <c r="J25" s="9" t="s">
        <v>324</v>
      </c>
      <c r="K25" s="4"/>
      <c r="L25" s="10"/>
      <c r="M25" s="10">
        <v>420000</v>
      </c>
      <c r="N25" s="10">
        <v>420000</v>
      </c>
      <c r="O25" s="14">
        <f t="shared" si="1"/>
        <v>0</v>
      </c>
    </row>
    <row r="26" spans="1:15" ht="26.25" customHeight="1" x14ac:dyDescent="0.15">
      <c r="A26" s="3" t="s">
        <v>325</v>
      </c>
      <c r="B26" s="3" t="s">
        <v>124</v>
      </c>
      <c r="C26" s="4" t="s">
        <v>326</v>
      </c>
      <c r="D26" s="4" t="s">
        <v>211</v>
      </c>
      <c r="E26" s="4" t="s">
        <v>212</v>
      </c>
      <c r="F26" s="4" t="s">
        <v>51</v>
      </c>
      <c r="G26" s="4" t="s">
        <v>295</v>
      </c>
      <c r="H26" s="4" t="s">
        <v>26</v>
      </c>
      <c r="I26" s="4" t="s">
        <v>327</v>
      </c>
      <c r="J26" s="9" t="s">
        <v>328</v>
      </c>
      <c r="K26" s="4"/>
      <c r="L26" s="10"/>
      <c r="M26" s="10">
        <v>630000</v>
      </c>
      <c r="N26" s="10">
        <v>615000</v>
      </c>
      <c r="O26" s="14">
        <f t="shared" si="1"/>
        <v>15000</v>
      </c>
    </row>
    <row r="27" spans="1:15" ht="26.25" customHeight="1" x14ac:dyDescent="0.15">
      <c r="A27" s="3" t="s">
        <v>329</v>
      </c>
      <c r="B27" s="3" t="s">
        <v>17</v>
      </c>
      <c r="C27" s="4" t="s">
        <v>330</v>
      </c>
      <c r="D27" s="4" t="s">
        <v>211</v>
      </c>
      <c r="E27" s="4" t="s">
        <v>212</v>
      </c>
      <c r="F27" s="4" t="s">
        <v>51</v>
      </c>
      <c r="G27" s="4" t="s">
        <v>331</v>
      </c>
      <c r="H27" s="4" t="s">
        <v>26</v>
      </c>
      <c r="I27" s="4" t="s">
        <v>332</v>
      </c>
      <c r="J27" s="9" t="s">
        <v>333</v>
      </c>
      <c r="K27" s="4"/>
      <c r="L27" s="10"/>
      <c r="M27" s="10">
        <v>360000</v>
      </c>
      <c r="N27" s="10">
        <v>180000</v>
      </c>
      <c r="O27" s="14">
        <f t="shared" si="1"/>
        <v>180000</v>
      </c>
    </row>
    <row r="28" spans="1:15" ht="26.25" customHeight="1" x14ac:dyDescent="0.15">
      <c r="A28" s="3" t="s">
        <v>334</v>
      </c>
      <c r="B28" s="3" t="s">
        <v>17</v>
      </c>
      <c r="C28" s="4" t="s">
        <v>335</v>
      </c>
      <c r="D28" s="4" t="s">
        <v>336</v>
      </c>
      <c r="E28" s="4" t="s">
        <v>212</v>
      </c>
      <c r="F28" s="4" t="s">
        <v>51</v>
      </c>
      <c r="G28" s="4" t="s">
        <v>295</v>
      </c>
      <c r="H28" s="4" t="s">
        <v>26</v>
      </c>
      <c r="I28" s="6">
        <v>45630</v>
      </c>
      <c r="J28" s="8">
        <v>46352</v>
      </c>
      <c r="K28" s="4"/>
      <c r="L28" s="10"/>
      <c r="M28" s="10">
        <v>315000</v>
      </c>
      <c r="N28" s="10">
        <v>209160</v>
      </c>
      <c r="O28" s="14">
        <f t="shared" si="1"/>
        <v>105840</v>
      </c>
    </row>
    <row r="29" spans="1:15" ht="26.25" customHeight="1" x14ac:dyDescent="0.15">
      <c r="A29" s="44" t="s">
        <v>337</v>
      </c>
      <c r="B29" s="3" t="s">
        <v>135</v>
      </c>
      <c r="C29" s="4" t="s">
        <v>338</v>
      </c>
      <c r="D29" s="4" t="s">
        <v>211</v>
      </c>
      <c r="E29" s="4" t="s">
        <v>212</v>
      </c>
      <c r="F29" s="4" t="s">
        <v>51</v>
      </c>
      <c r="G29" s="4" t="s">
        <v>295</v>
      </c>
      <c r="H29" s="4" t="s">
        <v>26</v>
      </c>
      <c r="I29" s="6">
        <v>45752</v>
      </c>
      <c r="J29" s="8">
        <v>46481</v>
      </c>
      <c r="K29" s="4"/>
      <c r="L29" s="10"/>
      <c r="M29" s="10">
        <v>555000</v>
      </c>
      <c r="N29" s="45">
        <v>465000</v>
      </c>
      <c r="O29" s="14">
        <f t="shared" si="1"/>
        <v>90000</v>
      </c>
    </row>
    <row r="30" spans="1:15" ht="26.25" customHeight="1" x14ac:dyDescent="0.15">
      <c r="A30" s="3" t="s">
        <v>339</v>
      </c>
      <c r="B30" s="3" t="s">
        <v>17</v>
      </c>
      <c r="C30" s="4" t="s">
        <v>340</v>
      </c>
      <c r="D30" s="4" t="s">
        <v>220</v>
      </c>
      <c r="E30" s="4" t="s">
        <v>212</v>
      </c>
      <c r="F30" s="4" t="s">
        <v>242</v>
      </c>
      <c r="G30" s="4" t="s">
        <v>241</v>
      </c>
      <c r="H30" s="4" t="s">
        <v>26</v>
      </c>
      <c r="I30" s="6">
        <v>45702</v>
      </c>
      <c r="J30" s="8">
        <v>45882</v>
      </c>
      <c r="K30" s="4"/>
      <c r="L30" s="10"/>
      <c r="M30" s="10">
        <v>1343383.98</v>
      </c>
      <c r="N30" s="10">
        <v>1343383.98</v>
      </c>
      <c r="O30" s="14">
        <f t="shared" si="1"/>
        <v>0</v>
      </c>
    </row>
    <row r="31" spans="1:15" ht="26.25" customHeight="1" x14ac:dyDescent="0.15">
      <c r="A31" s="3" t="s">
        <v>341</v>
      </c>
      <c r="B31" s="3" t="s">
        <v>17</v>
      </c>
      <c r="C31" s="4" t="s">
        <v>342</v>
      </c>
      <c r="D31" s="4" t="s">
        <v>343</v>
      </c>
      <c r="E31" s="4" t="s">
        <v>212</v>
      </c>
      <c r="F31" s="4" t="s">
        <v>295</v>
      </c>
      <c r="G31" s="4" t="s">
        <v>51</v>
      </c>
      <c r="H31" s="4" t="s">
        <v>26</v>
      </c>
      <c r="I31" s="6">
        <v>45792</v>
      </c>
      <c r="J31" s="8">
        <v>46521</v>
      </c>
      <c r="K31" s="4"/>
      <c r="L31" s="10"/>
      <c r="M31" s="10">
        <v>260462.86</v>
      </c>
      <c r="N31" s="10">
        <v>150721</v>
      </c>
      <c r="O31" s="14">
        <f t="shared" si="1"/>
        <v>109741.85999999999</v>
      </c>
    </row>
    <row r="32" spans="1:15" ht="26.25" customHeight="1" x14ac:dyDescent="0.15">
      <c r="A32" s="3" t="s">
        <v>344</v>
      </c>
      <c r="B32" s="3" t="s">
        <v>17</v>
      </c>
      <c r="C32" s="4" t="s">
        <v>340</v>
      </c>
      <c r="D32" s="4" t="s">
        <v>220</v>
      </c>
      <c r="E32" s="4" t="s">
        <v>212</v>
      </c>
      <c r="F32" s="4" t="s">
        <v>242</v>
      </c>
      <c r="G32" s="4" t="s">
        <v>241</v>
      </c>
      <c r="H32" s="4" t="s">
        <v>26</v>
      </c>
      <c r="I32" s="6">
        <v>45950</v>
      </c>
      <c r="J32" s="8">
        <v>46315</v>
      </c>
      <c r="K32" s="4"/>
      <c r="L32" s="10"/>
      <c r="M32" s="10">
        <v>2757000</v>
      </c>
      <c r="N32" s="10">
        <v>2067749.91</v>
      </c>
      <c r="O32" s="14">
        <f t="shared" si="1"/>
        <v>689250.09000000008</v>
      </c>
    </row>
    <row r="33" spans="1:15" ht="26.25" customHeight="1" x14ac:dyDescent="0.15">
      <c r="A33" s="46">
        <v>45689</v>
      </c>
      <c r="B33" s="3" t="s">
        <v>17</v>
      </c>
      <c r="C33" s="4" t="s">
        <v>345</v>
      </c>
      <c r="D33" s="4"/>
      <c r="E33" s="4" t="s">
        <v>212</v>
      </c>
      <c r="F33" s="4" t="s">
        <v>51</v>
      </c>
      <c r="G33" s="7" t="s">
        <v>61</v>
      </c>
      <c r="H33" s="4" t="s">
        <v>26</v>
      </c>
      <c r="I33" s="6">
        <v>46071</v>
      </c>
      <c r="J33" s="8">
        <v>46436</v>
      </c>
      <c r="K33" s="4"/>
      <c r="L33" s="10"/>
      <c r="M33" s="10">
        <v>360000</v>
      </c>
      <c r="N33" s="10">
        <v>30000</v>
      </c>
      <c r="O33" s="14">
        <f t="shared" si="1"/>
        <v>330000</v>
      </c>
    </row>
    <row r="34" spans="1:15" ht="26.25" customHeight="1" x14ac:dyDescent="0.15">
      <c r="A34" s="46">
        <v>46023</v>
      </c>
      <c r="B34" s="3" t="s">
        <v>119</v>
      </c>
      <c r="C34" s="4" t="s">
        <v>323</v>
      </c>
      <c r="D34" s="4" t="s">
        <v>211</v>
      </c>
      <c r="E34" s="4" t="s">
        <v>212</v>
      </c>
      <c r="F34" s="4" t="s">
        <v>51</v>
      </c>
      <c r="G34" s="4" t="s">
        <v>295</v>
      </c>
      <c r="H34" s="4" t="s">
        <v>26</v>
      </c>
      <c r="I34" s="6">
        <v>46203</v>
      </c>
      <c r="J34" s="8">
        <v>46933</v>
      </c>
      <c r="K34" s="4"/>
      <c r="L34" s="10"/>
      <c r="M34" s="10">
        <v>360000</v>
      </c>
      <c r="N34" s="10">
        <v>75000</v>
      </c>
      <c r="O34" s="14">
        <f t="shared" si="1"/>
        <v>285000</v>
      </c>
    </row>
    <row r="35" spans="1:15" ht="26.25" customHeight="1" x14ac:dyDescent="0.15">
      <c r="A35" s="46">
        <v>46054</v>
      </c>
      <c r="B35" s="3" t="s">
        <v>135</v>
      </c>
      <c r="C35" s="4" t="s">
        <v>316</v>
      </c>
      <c r="D35" s="4" t="s">
        <v>211</v>
      </c>
      <c r="E35" s="4" t="s">
        <v>212</v>
      </c>
      <c r="F35" s="4" t="s">
        <v>51</v>
      </c>
      <c r="G35" s="4" t="s">
        <v>295</v>
      </c>
      <c r="H35" s="4" t="s">
        <v>26</v>
      </c>
      <c r="I35" s="6">
        <v>46204</v>
      </c>
      <c r="J35" s="8">
        <v>46934</v>
      </c>
      <c r="K35" s="4"/>
      <c r="L35" s="10"/>
      <c r="M35" s="10">
        <v>360000</v>
      </c>
      <c r="N35" s="10"/>
      <c r="O35" s="14">
        <f t="shared" si="1"/>
        <v>360000</v>
      </c>
    </row>
    <row r="36" spans="1:15" ht="26.25" customHeight="1" x14ac:dyDescent="0.15">
      <c r="A36" s="3" t="s">
        <v>346</v>
      </c>
      <c r="B36" s="3" t="s">
        <v>17</v>
      </c>
      <c r="C36" s="4" t="s">
        <v>254</v>
      </c>
      <c r="D36" s="4" t="s">
        <v>255</v>
      </c>
      <c r="E36" s="4" t="s">
        <v>212</v>
      </c>
      <c r="F36" s="4"/>
      <c r="G36" s="4"/>
      <c r="H36" s="4" t="s">
        <v>26</v>
      </c>
      <c r="I36" s="6"/>
      <c r="J36" s="8"/>
      <c r="K36" s="4"/>
      <c r="L36" s="10"/>
      <c r="M36" s="10">
        <v>9828000</v>
      </c>
      <c r="N36" s="10"/>
      <c r="O36" s="14">
        <f t="shared" si="1"/>
        <v>9828000</v>
      </c>
    </row>
    <row r="37" spans="1:15" ht="26.25" customHeight="1" x14ac:dyDescent="0.15">
      <c r="A37" s="50" t="s">
        <v>13</v>
      </c>
      <c r="B37" s="48"/>
      <c r="C37" s="48"/>
      <c r="D37" s="48"/>
      <c r="E37" s="48"/>
      <c r="F37" s="48"/>
      <c r="G37" s="48"/>
      <c r="H37" s="48"/>
      <c r="I37" s="48"/>
      <c r="J37" s="48"/>
      <c r="K37" s="49"/>
      <c r="L37" s="23">
        <f>SUM(L26:L36)</f>
        <v>0</v>
      </c>
      <c r="M37" s="23">
        <f t="shared" ref="M37:O37" si="2">SUM(M3:M36)</f>
        <v>251822270.72</v>
      </c>
      <c r="N37" s="23">
        <f t="shared" si="2"/>
        <v>211262914.61999997</v>
      </c>
      <c r="O37" s="23">
        <f t="shared" si="2"/>
        <v>40559356.099999994</v>
      </c>
    </row>
    <row r="38" spans="1:15" ht="10.5" customHeight="1" x14ac:dyDescent="0.15"/>
    <row r="39" spans="1:15" ht="10.5" customHeight="1" x14ac:dyDescent="0.15"/>
    <row r="40" spans="1:15" ht="10.5" customHeight="1" x14ac:dyDescent="0.15"/>
    <row r="41" spans="1:15" ht="10.5" customHeight="1" x14ac:dyDescent="0.15"/>
    <row r="42" spans="1:15" ht="10.5" customHeight="1" x14ac:dyDescent="0.15"/>
    <row r="43" spans="1:15" ht="10.5" customHeight="1" x14ac:dyDescent="0.15"/>
    <row r="44" spans="1:15" ht="10.5" customHeight="1" x14ac:dyDescent="0.15"/>
    <row r="45" spans="1:15" ht="10.5" customHeight="1" x14ac:dyDescent="0.15"/>
    <row r="46" spans="1:15" ht="10.5" customHeight="1" x14ac:dyDescent="0.15"/>
    <row r="47" spans="1:15" ht="10.5" customHeight="1" x14ac:dyDescent="0.15"/>
    <row r="48" spans="1:15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  <row r="986" ht="10.5" customHeight="1" x14ac:dyDescent="0.15"/>
    <row r="987" ht="10.5" customHeight="1" x14ac:dyDescent="0.15"/>
    <row r="988" ht="10.5" customHeight="1" x14ac:dyDescent="0.15"/>
    <row r="989" ht="10.5" customHeight="1" x14ac:dyDescent="0.15"/>
    <row r="990" ht="10.5" customHeight="1" x14ac:dyDescent="0.15"/>
    <row r="991" ht="10.5" customHeight="1" x14ac:dyDescent="0.15"/>
    <row r="992" ht="10.5" customHeight="1" x14ac:dyDescent="0.15"/>
    <row r="993" ht="10.5" customHeight="1" x14ac:dyDescent="0.15"/>
    <row r="994" ht="10.5" customHeight="1" x14ac:dyDescent="0.15"/>
    <row r="995" ht="10.5" customHeight="1" x14ac:dyDescent="0.15"/>
    <row r="996" ht="10.5" customHeight="1" x14ac:dyDescent="0.15"/>
    <row r="997" ht="10.5" customHeight="1" x14ac:dyDescent="0.15"/>
    <row r="998" ht="10.5" customHeight="1" x14ac:dyDescent="0.15"/>
    <row r="999" ht="10.5" customHeight="1" x14ac:dyDescent="0.15"/>
    <row r="1000" ht="10.5" customHeight="1" x14ac:dyDescent="0.15"/>
    <row r="1001" ht="10.5" customHeight="1" x14ac:dyDescent="0.15"/>
    <row r="1002" ht="10.5" customHeight="1" x14ac:dyDescent="0.15"/>
  </sheetData>
  <mergeCells count="3">
    <mergeCell ref="A1:O1"/>
    <mergeCell ref="A37:K37"/>
    <mergeCell ref="A17:O17"/>
  </mergeCells>
  <conditionalFormatting sqref="A17:O17">
    <cfRule type="colorScale" priority="1">
      <colorScale>
        <cfvo type="min"/>
        <cfvo type="max"/>
        <color rgb="FFFFFFFF"/>
        <color rgb="FF57BB8A"/>
      </colorScale>
    </cfRule>
  </conditionalFormatting>
  <conditionalFormatting sqref="S10">
    <cfRule type="notContainsBlanks" dxfId="0" priority="2">
      <formula>LEN(TRIM(S10))&gt;0</formula>
    </cfRule>
  </conditionalFormatting>
  <pageMargins left="0.7" right="0.7" top="0.75" bottom="0.75" header="0" footer="0"/>
  <pageSetup paperSize="9" orientation="landscape"/>
  <rowBreaks count="2" manualBreakCount="2">
    <brk man="1"/>
    <brk id="16" man="1"/>
  </rowBreaks>
  <colBreaks count="2" manualBreakCount="2">
    <brk man="1"/>
    <brk id="16" man="1"/>
  </colBreaks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AJUR</vt:lpstr>
      <vt:lpstr>GABINETE</vt:lpstr>
      <vt:lpstr>GCON</vt:lpstr>
      <vt:lpstr>GENG</vt:lpstr>
      <vt:lpstr>GPES</vt:lpstr>
      <vt:lpstr>GTI</vt:lpstr>
      <vt:lpstr>GOPER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Isabel Cristina Santos Soares Reis</cp:lastModifiedBy>
  <dcterms:created xsi:type="dcterms:W3CDTF">2009-06-17T07:33:19Z</dcterms:created>
  <dcterms:modified xsi:type="dcterms:W3CDTF">2026-08-10T14:54:15Z</dcterms:modified>
</cp:coreProperties>
</file>